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 tabRatio="814" activeTab="3"/>
  </bookViews>
  <sheets>
    <sheet name="2021-2022-2工作量" sheetId="12" r:id="rId1"/>
    <sheet name="2021-2022-2其他工作量" sheetId="13" r:id="rId2"/>
    <sheet name="汇总表" sheetId="14" r:id="rId3"/>
    <sheet name="申报汇总表" sheetId="15" r:id="rId4"/>
  </sheet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U4" authorId="0">
      <text>
        <r>
          <rPr>
            <sz val="9"/>
            <rFont val="宋体"/>
            <charset val="134"/>
          </rPr>
          <t>教学工作量=小计1+小计2</t>
        </r>
      </text>
    </comment>
    <comment ref="J5" authorId="0">
      <text>
        <r>
          <rPr>
            <sz val="9"/>
            <rFont val="宋体"/>
            <charset val="134"/>
          </rPr>
          <t xml:space="preserve">当P≤45时，       K1=1；(P为学生人数)
当45＜P＜90时，K1=1+0.5*(P/45-1) 
当P≥90时，       K1=1.5+0.2*(P/45-2) </t>
        </r>
      </text>
    </comment>
    <comment ref="K5" authorId="0">
      <text>
        <r>
          <rPr>
            <sz val="9"/>
            <rFont val="宋体"/>
            <charset val="134"/>
          </rPr>
          <t xml:space="preserve">重复课：K2=0.8
普通课：K2=1.0
</t>
        </r>
      </text>
    </comment>
    <comment ref="L5" authorId="0">
      <text>
        <r>
          <rPr>
            <sz val="9"/>
            <rFont val="宋体"/>
            <charset val="134"/>
          </rPr>
          <t>工作量=实际课时*规模系数*课型系数</t>
        </r>
      </text>
    </comment>
    <comment ref="N5" authorId="0">
      <text>
        <r>
          <rPr>
            <sz val="9"/>
            <rFont val="宋体"/>
            <charset val="134"/>
          </rPr>
          <t>指共同指导同一的实践项目的教师人数。</t>
        </r>
      </text>
    </comment>
    <comment ref="O5" authorId="0">
      <text>
        <r>
          <rPr>
            <sz val="9"/>
            <rFont val="宋体"/>
            <charset val="134"/>
          </rPr>
          <t xml:space="preserve">类型1：指导校内阶段实训、课程设计
类型2：全程指导校外实践（含社会调查、写生、采风等）
</t>
        </r>
      </text>
    </comment>
    <comment ref="S5" authorId="0">
      <text>
        <r>
          <rPr>
            <sz val="9"/>
            <rFont val="宋体"/>
            <charset val="134"/>
          </rPr>
          <t>根据类型设定修正系数
类型1：K3=0.40
类型2：K3=0.26</t>
        </r>
      </text>
    </comment>
    <comment ref="T5" authorId="0">
      <text>
        <r>
          <rPr>
            <sz val="9"/>
            <rFont val="宋体"/>
            <charset val="134"/>
          </rPr>
          <t>工作量=K*学生数*周数/教师人数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C4" authorId="0">
      <text>
        <r>
          <rPr>
            <sz val="9"/>
            <rFont val="宋体"/>
            <charset val="134"/>
          </rPr>
          <t>工作项目一般包括：指导毕业设计、毕业答辩、出卷、阅卷、监考等。其他项目按相关规定执行。</t>
        </r>
      </text>
    </comment>
    <comment ref="I4" authorId="0">
      <text>
        <r>
          <rPr>
            <sz val="9"/>
            <rFont val="宋体"/>
            <charset val="134"/>
          </rPr>
          <t>出试卷（AB卷）：2课时/套
阅卷：2课时/自然班
监考：1课时/场
指导毕业设计：6课时/生
毕业答辩：3课时/生</t>
        </r>
      </text>
    </comment>
  </commentList>
</comments>
</file>

<file path=xl/sharedStrings.xml><?xml version="1.0" encoding="utf-8"?>
<sst xmlns="http://schemas.openxmlformats.org/spreadsheetml/2006/main" count="251" uniqueCount="131">
  <si>
    <t>盐城工业职业技术学院 2021-2022学年第二学期校外兼职教师教学工作量统计表</t>
  </si>
  <si>
    <t>院（系、中心）：</t>
  </si>
  <si>
    <t>药品与健康学院</t>
  </si>
  <si>
    <t>填表人：</t>
  </si>
  <si>
    <t>赵斯梅</t>
  </si>
  <si>
    <t>月</t>
  </si>
  <si>
    <t>日</t>
  </si>
  <si>
    <t>此表用于核定教师课堂教学与培养计划中规定的实践教学课时。填表时必须严格填写实际课时和相关系数（见标题栏内批注），不得自行增加或减少数据项目，数据统计一律采用公式计算。</t>
  </si>
  <si>
    <t>工号</t>
  </si>
  <si>
    <t>姓名</t>
  </si>
  <si>
    <t>课堂教学</t>
  </si>
  <si>
    <t>实践教学</t>
  </si>
  <si>
    <t>总计</t>
  </si>
  <si>
    <t>课程
名称</t>
  </si>
  <si>
    <t>计划
课时</t>
  </si>
  <si>
    <t>班级</t>
  </si>
  <si>
    <t>学生
人数</t>
  </si>
  <si>
    <t>周
课时</t>
  </si>
  <si>
    <t>上课
周数</t>
  </si>
  <si>
    <t>实际
课时</t>
  </si>
  <si>
    <t>规模
系数</t>
  </si>
  <si>
    <t>课型
系数</t>
  </si>
  <si>
    <t>小计1</t>
  </si>
  <si>
    <t>项目</t>
  </si>
  <si>
    <t>教师
人数</t>
  </si>
  <si>
    <t>类型</t>
  </si>
  <si>
    <t>实践
班级</t>
  </si>
  <si>
    <t>周
数</t>
  </si>
  <si>
    <t>修正
系数</t>
  </si>
  <si>
    <t>小计2</t>
  </si>
  <si>
    <t>060255</t>
  </si>
  <si>
    <t>蔡春兰</t>
  </si>
  <si>
    <t>医药进出口业务</t>
  </si>
  <si>
    <t>药品经营2011(35)</t>
  </si>
  <si>
    <t>药品经营2012(33)</t>
  </si>
  <si>
    <t>连锁药店运营管理</t>
  </si>
  <si>
    <t>药品生产2012(25),药品生产1911(41),药品生产2011(28)</t>
  </si>
  <si>
    <t>商务谈判与销售技巧</t>
  </si>
  <si>
    <t>药品经营2011,药品经营2012</t>
  </si>
  <si>
    <t>060010</t>
  </si>
  <si>
    <t>李明梅</t>
  </si>
  <si>
    <t>有机化学</t>
  </si>
  <si>
    <t>药品质量2111(47)</t>
  </si>
  <si>
    <t>药用基础化学Ⅱ</t>
  </si>
  <si>
    <t>药物制剂2111(32)</t>
  </si>
  <si>
    <t>2022200614</t>
  </si>
  <si>
    <t>洪晓雪</t>
  </si>
  <si>
    <t>幼儿舞蹈4</t>
  </si>
  <si>
    <t>幼健2031(41),幼健2032(45)</t>
  </si>
  <si>
    <t>幼健2021(36)</t>
  </si>
  <si>
    <t>幼健2022(34)</t>
  </si>
  <si>
    <t>幼健2023(37)</t>
  </si>
  <si>
    <t>幼健2024(30)</t>
  </si>
  <si>
    <t>幼健2025(35)</t>
  </si>
  <si>
    <t>幼儿音乐4</t>
  </si>
  <si>
    <t>幼健2031(41)</t>
  </si>
  <si>
    <t>婴幼儿音乐1</t>
  </si>
  <si>
    <t>幼管2131(51)</t>
  </si>
  <si>
    <t>幼管2132(47)</t>
  </si>
  <si>
    <t>婴幼儿舞蹈1</t>
  </si>
  <si>
    <t>幼管2111(50),幼管2112(50)</t>
  </si>
  <si>
    <t>幼管2113(48)</t>
  </si>
  <si>
    <t>幼管2133(42)</t>
  </si>
  <si>
    <t>幼管2134(44)</t>
  </si>
  <si>
    <t>幼管2135(41)</t>
  </si>
  <si>
    <t>060050</t>
  </si>
  <si>
    <t>田冲冲</t>
  </si>
  <si>
    <t>天然药物化学</t>
  </si>
  <si>
    <t>药品生产2012(25),药品生产2011(28)</t>
  </si>
  <si>
    <t>060663</t>
  </si>
  <si>
    <t>施国栋</t>
  </si>
  <si>
    <t>分离与纯化技术</t>
  </si>
  <si>
    <t>工业分析1931(6),药品质量2021(26),药品质量1921(15)</t>
  </si>
  <si>
    <t>0000739</t>
  </si>
  <si>
    <t>王子力</t>
  </si>
  <si>
    <t>幼儿美术（2)</t>
  </si>
  <si>
    <t>幼健2022(34),幼健2021(36)</t>
  </si>
  <si>
    <t>幼健2025(35),幼健2024(30),幼健2023(37)</t>
  </si>
  <si>
    <t>060068</t>
  </si>
  <si>
    <t>陈延绅</t>
  </si>
  <si>
    <t>药物制剂技术</t>
  </si>
  <si>
    <t>药品经营2011(35),药品经营2012(33)</t>
  </si>
  <si>
    <t>060046</t>
  </si>
  <si>
    <t>王文娟</t>
  </si>
  <si>
    <t>药物分析</t>
  </si>
  <si>
    <t>药物化学</t>
  </si>
  <si>
    <t>药物分析技术</t>
  </si>
  <si>
    <t>060067</t>
  </si>
  <si>
    <t>徐曙东</t>
  </si>
  <si>
    <t>GMP实务</t>
  </si>
  <si>
    <t>药物制剂1921(36),药物制剂2031(28),药物制剂2021(37)</t>
  </si>
  <si>
    <t>060027</t>
  </si>
  <si>
    <t>左文和</t>
  </si>
  <si>
    <t>药品的储存及养护</t>
  </si>
  <si>
    <t>药品经营质量管理</t>
  </si>
  <si>
    <t>药品储存与养护</t>
  </si>
  <si>
    <t>工业分析1931(6),药品质量1921(15)</t>
  </si>
  <si>
    <t>药品经营2011(35),药品经营2012(33)，药品质量2021(26)</t>
  </si>
  <si>
    <t>060066</t>
  </si>
  <si>
    <t>张明光</t>
  </si>
  <si>
    <t>制药企业管理与GMP</t>
  </si>
  <si>
    <t>盐城工业职业技术学院 2021-2022学年第二学期校外兼职教师其他工作量统计表</t>
  </si>
  <si>
    <t>此表用于除教师常规教学外的工作量统计。必须详细填写对应工作内容，项目多于6个，可插入列，数据统计一律采用公式计算。</t>
  </si>
  <si>
    <r>
      <rPr>
        <b/>
        <sz val="12"/>
        <color indexed="8"/>
        <rFont val="黑体"/>
        <charset val="134"/>
      </rPr>
      <t>工作项目</t>
    </r>
    <r>
      <rPr>
        <sz val="10"/>
        <color indexed="8"/>
        <rFont val="黑体"/>
        <charset val="134"/>
      </rPr>
      <t>（列出项目名称）</t>
    </r>
  </si>
  <si>
    <r>
      <rPr>
        <b/>
        <sz val="12"/>
        <color indexed="8"/>
        <rFont val="黑体"/>
        <charset val="134"/>
      </rPr>
      <t>工作量</t>
    </r>
    <r>
      <rPr>
        <sz val="10"/>
        <color indexed="8"/>
        <rFont val="黑体"/>
        <charset val="134"/>
      </rPr>
      <t>（对应前列工作项目折算的课时）</t>
    </r>
  </si>
  <si>
    <t>1 指导
毕业设计</t>
  </si>
  <si>
    <t>2 毕业答辩</t>
  </si>
  <si>
    <t>3 出卷</t>
  </si>
  <si>
    <t>4 阅卷</t>
  </si>
  <si>
    <t>5 监考</t>
  </si>
  <si>
    <t>6 其他</t>
  </si>
  <si>
    <r>
      <rPr>
        <sz val="9"/>
        <color indexed="8"/>
        <rFont val="宋体"/>
        <charset val="134"/>
      </rPr>
      <t>0</t>
    </r>
    <r>
      <rPr>
        <sz val="9"/>
        <rFont val="宋体"/>
        <charset val="134"/>
      </rPr>
      <t>60255</t>
    </r>
  </si>
  <si>
    <t>盐城工业职业技术学院
2021-2022-2外聘教师工作量汇总表</t>
  </si>
  <si>
    <t>院（系、中心）：药品与健康学院     填表人：赵斯梅     填表日期：2022年2月16日</t>
  </si>
  <si>
    <t>此表用于教师工作量汇总统计。请依据“教学工作量”和“其他工作量”2张分表统计，一律采用公式计算。</t>
  </si>
  <si>
    <t>第一学期</t>
  </si>
  <si>
    <t>第二学期</t>
  </si>
  <si>
    <t>小计</t>
  </si>
  <si>
    <t>备注</t>
  </si>
  <si>
    <t>教学
工作量</t>
  </si>
  <si>
    <t>其他
工作量</t>
  </si>
  <si>
    <r>
      <rPr>
        <b/>
        <sz val="15"/>
        <rFont val="黑体"/>
        <charset val="134"/>
      </rPr>
      <t>盐城工业职业技术学院</t>
    </r>
    <r>
      <rPr>
        <b/>
        <sz val="15"/>
        <rFont val="Times New Roman"/>
        <charset val="134"/>
      </rPr>
      <t xml:space="preserve">    2021-2022 </t>
    </r>
    <r>
      <rPr>
        <b/>
        <sz val="15"/>
        <rFont val="黑体"/>
        <charset val="134"/>
      </rPr>
      <t>学年</t>
    </r>
    <r>
      <rPr>
        <b/>
        <sz val="15"/>
        <rFont val="Times New Roman"/>
        <charset val="134"/>
      </rPr>
      <t xml:space="preserve">    </t>
    </r>
    <r>
      <rPr>
        <b/>
        <sz val="15"/>
        <rFont val="黑体"/>
        <charset val="134"/>
      </rPr>
      <t>第</t>
    </r>
    <r>
      <rPr>
        <b/>
        <sz val="15"/>
        <rFont val="Times New Roman"/>
        <charset val="134"/>
      </rPr>
      <t xml:space="preserve"> </t>
    </r>
    <r>
      <rPr>
        <b/>
        <sz val="15"/>
        <rFont val="宋体"/>
        <charset val="134"/>
      </rPr>
      <t>二</t>
    </r>
    <r>
      <rPr>
        <b/>
        <sz val="15"/>
        <rFont val="黑体"/>
        <charset val="134"/>
      </rPr>
      <t>学期
外聘教师教学工作量申报汇总表</t>
    </r>
  </si>
  <si>
    <t>学院/部门
（盖章）：</t>
  </si>
  <si>
    <t>申报时间      2022 年 2 月 1 日</t>
  </si>
  <si>
    <t>序号</t>
  </si>
  <si>
    <t>职称</t>
  </si>
  <si>
    <t>工作量</t>
  </si>
  <si>
    <t>中级</t>
  </si>
  <si>
    <t>教授</t>
  </si>
  <si>
    <t>副高级</t>
  </si>
  <si>
    <t>高级技师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</si>
</sst>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0.0_ "/>
    <numFmt numFmtId="178" formatCode="0.0_);[Red]\(0.0\)"/>
    <numFmt numFmtId="179" formatCode="0.00_);[Red]\(0.00\)"/>
  </numFmts>
  <fonts count="78">
    <font>
      <sz val="12"/>
      <name val="宋体"/>
      <charset val="134"/>
    </font>
    <font>
      <b/>
      <sz val="15"/>
      <name val="黑体"/>
      <charset val="134"/>
    </font>
    <font>
      <b/>
      <sz val="12"/>
      <name val="黑体"/>
      <charset val="134"/>
    </font>
    <font>
      <u/>
      <sz val="11"/>
      <color theme="1"/>
      <name val="宋体"/>
      <charset val="134"/>
      <scheme val="minor"/>
    </font>
    <font>
      <b/>
      <sz val="12"/>
      <name val="宋体"/>
      <charset val="134"/>
    </font>
    <font>
      <sz val="14"/>
      <color theme="1"/>
      <name val="方正小标宋_GBK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name val="SimSun"/>
      <charset val="134"/>
    </font>
    <font>
      <b/>
      <sz val="16"/>
      <color indexed="8"/>
      <name val="黑体"/>
      <charset val="134"/>
    </font>
    <font>
      <b/>
      <sz val="12"/>
      <color rgb="FF000000"/>
      <name val="黑体"/>
      <charset val="134"/>
    </font>
    <font>
      <b/>
      <sz val="12"/>
      <color indexed="8"/>
      <name val="黑体"/>
      <charset val="134"/>
    </font>
    <font>
      <sz val="9"/>
      <color indexed="10"/>
      <name val="宋体"/>
      <charset val="134"/>
    </font>
    <font>
      <b/>
      <sz val="8"/>
      <color indexed="8"/>
      <name val="黑体"/>
      <charset val="134"/>
    </font>
    <font>
      <b/>
      <sz val="8"/>
      <name val="黑体"/>
      <charset val="134"/>
    </font>
    <font>
      <sz val="10"/>
      <name val="宋体"/>
      <charset val="134"/>
    </font>
    <font>
      <sz val="9"/>
      <color indexed="8"/>
      <name val="宋体"/>
      <charset val="134"/>
      <scheme val="major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Tahoma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0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2"/>
      <name val="Tahoma"/>
      <charset val="134"/>
    </font>
    <font>
      <i/>
      <sz val="11"/>
      <color rgb="FF7F7F7F"/>
      <name val="宋体"/>
      <charset val="0"/>
      <scheme val="minor"/>
    </font>
    <font>
      <sz val="11"/>
      <color indexed="62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Tahoma"/>
      <charset val="134"/>
    </font>
    <font>
      <b/>
      <sz val="15"/>
      <color indexed="56"/>
      <name val="宋体"/>
      <charset val="134"/>
    </font>
    <font>
      <b/>
      <sz val="13"/>
      <color indexed="56"/>
      <name val="Tahoma"/>
      <charset val="134"/>
    </font>
    <font>
      <b/>
      <sz val="13"/>
      <color indexed="56"/>
      <name val="宋体"/>
      <charset val="134"/>
    </font>
    <font>
      <b/>
      <sz val="11"/>
      <color indexed="56"/>
      <name val="Tahoma"/>
      <charset val="134"/>
    </font>
    <font>
      <b/>
      <sz val="11"/>
      <color indexed="56"/>
      <name val="宋体"/>
      <charset val="134"/>
    </font>
    <font>
      <sz val="11"/>
      <color indexed="17"/>
      <name val="Tahoma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Tahoma"/>
      <charset val="134"/>
    </font>
    <font>
      <sz val="11"/>
      <color indexed="52"/>
      <name val="宋体"/>
      <charset val="134"/>
    </font>
    <font>
      <b/>
      <sz val="11"/>
      <color indexed="63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5"/>
      <name val="Times New Roman"/>
      <charset val="134"/>
    </font>
    <font>
      <b/>
      <sz val="15"/>
      <name val="宋体"/>
      <charset val="134"/>
    </font>
    <font>
      <sz val="10"/>
      <color indexed="8"/>
      <name val="黑体"/>
      <charset val="134"/>
    </font>
    <font>
      <sz val="9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auto="1"/>
      </left>
      <right style="thin">
        <color rgb="FF99CCFF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75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15" borderId="12" applyNumberFormat="0" applyFont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0" borderId="0"/>
    <xf numFmtId="0" fontId="19" fillId="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39" fillId="0" borderId="0"/>
    <xf numFmtId="0" fontId="40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6" fillId="7" borderId="11" applyNumberFormat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9" fillId="0" borderId="0"/>
    <xf numFmtId="0" fontId="23" fillId="8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2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33" borderId="0" applyNumberFormat="0" applyBorder="0" applyAlignment="0" applyProtection="0">
      <alignment vertical="center"/>
    </xf>
    <xf numFmtId="0" fontId="39" fillId="0" borderId="0"/>
    <xf numFmtId="0" fontId="40" fillId="33" borderId="0" applyNumberFormat="0" applyBorder="0" applyAlignment="0" applyProtection="0">
      <alignment vertical="center"/>
    </xf>
    <xf numFmtId="0" fontId="39" fillId="0" borderId="0"/>
    <xf numFmtId="0" fontId="40" fillId="33" borderId="0" applyNumberFormat="0" applyBorder="0" applyAlignment="0" applyProtection="0">
      <alignment vertical="center"/>
    </xf>
    <xf numFmtId="0" fontId="39" fillId="0" borderId="0"/>
    <xf numFmtId="0" fontId="40" fillId="33" borderId="0" applyNumberFormat="0" applyBorder="0" applyAlignment="0" applyProtection="0">
      <alignment vertical="center"/>
    </xf>
    <xf numFmtId="0" fontId="39" fillId="0" borderId="0"/>
    <xf numFmtId="0" fontId="40" fillId="33" borderId="0" applyNumberFormat="0" applyBorder="0" applyAlignment="0" applyProtection="0">
      <alignment vertical="center"/>
    </xf>
    <xf numFmtId="0" fontId="0" fillId="0" borderId="0"/>
    <xf numFmtId="0" fontId="40" fillId="25" borderId="0" applyNumberFormat="0" applyBorder="0" applyAlignment="0" applyProtection="0">
      <alignment vertical="center"/>
    </xf>
    <xf numFmtId="0" fontId="0" fillId="0" borderId="0"/>
    <xf numFmtId="0" fontId="40" fillId="25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/>
    <xf numFmtId="0" fontId="40" fillId="25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/>
    <xf numFmtId="0" fontId="40" fillId="25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/>
    <xf numFmtId="0" fontId="40" fillId="25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/>
    <xf numFmtId="0" fontId="40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2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16" applyNumberFormat="0" applyAlignment="0" applyProtection="0">
      <alignment vertical="center"/>
    </xf>
    <xf numFmtId="0" fontId="0" fillId="0" borderId="0">
      <alignment vertical="center"/>
    </xf>
    <xf numFmtId="0" fontId="45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9" fillId="24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24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9" fillId="24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3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59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47" fillId="36" borderId="16" applyNumberFormat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43" fillId="36" borderId="16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51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5" fillId="56" borderId="1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2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70" fillId="36" borderId="24" applyNumberFormat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73" fillId="17" borderId="16" applyNumberFormat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45" fillId="17" borderId="16" applyNumberFormat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</cellStyleXfs>
  <cellXfs count="112">
    <xf numFmtId="0" fontId="0" fillId="0" borderId="0" xfId="0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40" applyFont="1" applyFill="1" applyBorder="1" applyAlignment="1" applyProtection="1">
      <alignment horizontal="center" vertical="center" wrapText="1"/>
      <protection locked="0"/>
    </xf>
    <xf numFmtId="177" fontId="8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40" applyFont="1" applyFill="1" applyBorder="1" applyAlignment="1" applyProtection="1">
      <alignment horizontal="center" vertical="center" wrapText="1"/>
      <protection locked="0"/>
    </xf>
    <xf numFmtId="0" fontId="6" fillId="2" borderId="2" xfId="82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ont="1" applyFill="1">
      <alignment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76" fontId="13" fillId="0" borderId="1" xfId="0" applyNumberFormat="1" applyFont="1" applyBorder="1" applyAlignment="1" applyProtection="1">
      <alignment horizontal="left" wrapText="1"/>
    </xf>
    <xf numFmtId="176" fontId="12" fillId="0" borderId="2" xfId="0" applyNumberFormat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6" fillId="2" borderId="2" xfId="40" applyFont="1" applyFill="1" applyBorder="1" applyAlignment="1" applyProtection="1">
      <alignment horizontal="center" vertical="center" wrapText="1"/>
      <protection locked="0"/>
    </xf>
    <xf numFmtId="178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78" fontId="12" fillId="0" borderId="0" xfId="0" applyNumberFormat="1" applyFont="1" applyFill="1" applyAlignment="1" applyProtection="1">
      <alignment horizontal="center" vertical="center" wrapText="1"/>
      <protection locked="0"/>
    </xf>
    <xf numFmtId="178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1" xfId="0" applyNumberFormat="1" applyFont="1" applyFill="1" applyBorder="1" applyAlignment="1" applyProtection="1">
      <alignment horizontal="left" wrapText="1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176" fontId="14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40" applyFont="1" applyFill="1" applyBorder="1" applyAlignment="1" applyProtection="1">
      <alignment horizontal="center" vertical="center" wrapText="1"/>
      <protection locked="0"/>
    </xf>
    <xf numFmtId="178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76" fontId="12" fillId="0" borderId="0" xfId="0" applyNumberFormat="1" applyFont="1" applyFill="1" applyAlignment="1" applyProtection="1">
      <alignment horizontal="center" vertical="center" wrapText="1"/>
      <protection locked="0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0" xfId="0" applyNumberFormat="1" applyFont="1" applyFill="1" applyAlignment="1" applyProtection="1">
      <alignment horizontal="left" vertical="center" wrapText="1"/>
      <protection locked="0"/>
    </xf>
    <xf numFmtId="178" fontId="14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823" applyFont="1" applyFill="1" applyBorder="1" applyAlignment="1" applyProtection="1">
      <alignment horizontal="center" vertical="center" wrapText="1"/>
      <protection locked="0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>
      <alignment vertical="center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176" fontId="13" fillId="2" borderId="1" xfId="0" applyNumberFormat="1" applyFont="1" applyFill="1" applyBorder="1" applyAlignment="1" applyProtection="1">
      <alignment horizontal="left" wrapText="1"/>
    </xf>
    <xf numFmtId="176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176" fontId="14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2" xfId="825" applyNumberFormat="1" applyFont="1" applyFill="1" applyBorder="1" applyAlignment="1">
      <alignment horizontal="center" vertical="center" wrapText="1"/>
    </xf>
    <xf numFmtId="176" fontId="6" fillId="2" borderId="2" xfId="795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795" applyFont="1" applyFill="1" applyBorder="1" applyAlignment="1">
      <alignment horizontal="center" vertical="center" wrapText="1"/>
    </xf>
    <xf numFmtId="0" fontId="6" fillId="2" borderId="2" xfId="795" applyFont="1" applyFill="1" applyBorder="1" applyAlignment="1">
      <alignment horizontal="center" vertical="center" wrapText="1"/>
    </xf>
    <xf numFmtId="0" fontId="6" fillId="2" borderId="7" xfId="795" applyFont="1" applyFill="1" applyBorder="1" applyAlignment="1">
      <alignment horizontal="center" vertical="center" wrapText="1"/>
    </xf>
    <xf numFmtId="176" fontId="12" fillId="2" borderId="0" xfId="0" applyNumberFormat="1" applyFont="1" applyFill="1" applyAlignment="1" applyProtection="1">
      <alignment horizontal="center" vertical="center" wrapText="1"/>
      <protection locked="0"/>
    </xf>
    <xf numFmtId="178" fontId="12" fillId="2" borderId="0" xfId="0" applyNumberFormat="1" applyFont="1" applyFill="1" applyAlignment="1" applyProtection="1">
      <alignment horizontal="center" vertical="center" wrapText="1"/>
      <protection locked="0"/>
    </xf>
    <xf numFmtId="178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</xf>
    <xf numFmtId="178" fontId="14" fillId="2" borderId="2" xfId="0" applyNumberFormat="1" applyFont="1" applyFill="1" applyBorder="1" applyAlignment="1" applyProtection="1">
      <alignment horizontal="center" vertical="center" wrapText="1"/>
    </xf>
    <xf numFmtId="179" fontId="7" fillId="2" borderId="2" xfId="795" applyNumberFormat="1" applyFont="1" applyFill="1" applyBorder="1" applyAlignment="1">
      <alignment horizontal="center" vertical="center" wrapText="1"/>
    </xf>
    <xf numFmtId="178" fontId="6" fillId="2" borderId="2" xfId="795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824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 applyProtection="1">
      <alignment horizontal="center" vertical="center" wrapText="1"/>
    </xf>
    <xf numFmtId="179" fontId="6" fillId="2" borderId="2" xfId="795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178" fontId="17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825" applyNumberFormat="1" applyFont="1" applyFill="1" applyBorder="1" applyAlignment="1">
      <alignment horizontal="center" vertical="center" wrapText="1"/>
    </xf>
    <xf numFmtId="176" fontId="12" fillId="2" borderId="0" xfId="0" applyNumberFormat="1" applyFont="1" applyFill="1" applyAlignment="1" applyProtection="1">
      <alignment horizontal="right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178" fontId="12" fillId="2" borderId="2" xfId="0" applyNumberFormat="1" applyFont="1" applyFill="1" applyBorder="1" applyAlignment="1" applyProtection="1">
      <alignment horizontal="center" vertical="center" wrapText="1"/>
    </xf>
    <xf numFmtId="179" fontId="14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826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 applyProtection="1">
      <alignment horizontal="center" vertical="center"/>
      <protection locked="0"/>
    </xf>
    <xf numFmtId="178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795" applyFont="1" applyFill="1" applyBorder="1" applyAlignment="1">
      <alignment horizontal="center" vertical="center" wrapText="1"/>
    </xf>
    <xf numFmtId="178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178" fontId="18" fillId="2" borderId="3" xfId="0" applyNumberFormat="1" applyFont="1" applyFill="1" applyBorder="1" applyAlignment="1">
      <alignment horizontal="center" vertical="center" wrapText="1"/>
    </xf>
    <xf numFmtId="178" fontId="18" fillId="2" borderId="4" xfId="0" applyNumberFormat="1" applyFont="1" applyFill="1" applyBorder="1" applyAlignment="1">
      <alignment horizontal="center" vertical="center" wrapText="1"/>
    </xf>
    <xf numFmtId="178" fontId="18" fillId="2" borderId="2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78" fontId="18" fillId="2" borderId="3" xfId="0" applyNumberFormat="1" applyFont="1" applyFill="1" applyBorder="1" applyAlignment="1">
      <alignment horizontal="center" vertical="center" wrapText="1"/>
    </xf>
    <xf numFmtId="178" fontId="18" fillId="2" borderId="4" xfId="0" applyNumberFormat="1" applyFont="1" applyFill="1" applyBorder="1" applyAlignment="1">
      <alignment horizontal="center" vertical="center" wrapText="1"/>
    </xf>
    <xf numFmtId="178" fontId="18" fillId="2" borderId="7" xfId="0" applyNumberFormat="1" applyFont="1" applyFill="1" applyBorder="1" applyAlignment="1">
      <alignment horizontal="center" vertical="center" wrapText="1"/>
    </xf>
    <xf numFmtId="178" fontId="18" fillId="2" borderId="3" xfId="825" applyNumberFormat="1" applyFont="1" applyFill="1" applyBorder="1" applyAlignment="1">
      <alignment horizontal="center" vertical="center" wrapText="1"/>
    </xf>
    <xf numFmtId="0" fontId="18" fillId="2" borderId="7" xfId="82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 quotePrefix="1">
      <alignment horizontal="center" vertical="center" wrapText="1"/>
      <protection locked="0"/>
    </xf>
    <xf numFmtId="0" fontId="6" fillId="2" borderId="3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 wrapText="1"/>
    </xf>
    <xf numFmtId="0" fontId="7" fillId="0" borderId="2" xfId="40" applyFont="1" applyFill="1" applyBorder="1" applyAlignment="1" applyProtection="1" quotePrefix="1">
      <alignment horizontal="center" vertical="center" wrapText="1"/>
      <protection locked="0"/>
    </xf>
    <xf numFmtId="0" fontId="6" fillId="2" borderId="3" xfId="795" applyFont="1" applyFill="1" applyBorder="1" applyAlignment="1" quotePrefix="1">
      <alignment horizontal="center" vertical="center" wrapText="1"/>
    </xf>
    <xf numFmtId="0" fontId="6" fillId="2" borderId="2" xfId="825" applyNumberFormat="1" applyFont="1" applyFill="1" applyBorder="1" applyAlignment="1" quotePrefix="1">
      <alignment horizontal="center" vertical="center" wrapText="1"/>
    </xf>
  </cellXfs>
  <cellStyles count="1175">
    <cellStyle name="常规" xfId="0" builtinId="0"/>
    <cellStyle name="货币[0]" xfId="1" builtinId="7"/>
    <cellStyle name="货币" xfId="2" builtinId="4"/>
    <cellStyle name="40% - 强调文字颜色 1 13" xfId="3"/>
    <cellStyle name="20% - 强调文字颜色 6 2 12" xfId="4"/>
    <cellStyle name="输入" xfId="5" builtinId="20"/>
    <cellStyle name="60% - 强调文字颜色 1 11" xfId="6"/>
    <cellStyle name="0,0_x000d_&#10;NA_x000d_&#10; 10" xfId="7"/>
    <cellStyle name="强调文字颜色 2 5" xfId="8"/>
    <cellStyle name="20% - 强调文字颜色 3" xfId="9" builtinId="38"/>
    <cellStyle name="千位分隔[0]" xfId="10" builtinId="6"/>
    <cellStyle name="差" xfId="11" builtinId="27"/>
    <cellStyle name="40% - 强调文字颜色 1 2 13" xfId="12"/>
    <cellStyle name="40% - 强调文字颜色 3" xfId="13" builtinId="39"/>
    <cellStyle name="千位分隔" xfId="14" builtinId="3"/>
    <cellStyle name="60% - 强调文字颜色 3" xfId="15" builtinId="40"/>
    <cellStyle name="超链接" xfId="16" builtinId="8"/>
    <cellStyle name="百分比" xfId="17" builtinId="5"/>
    <cellStyle name="60% - 强调文字颜色 3 13" xfId="18"/>
    <cellStyle name="40% - 强调文字颜色 2 12" xfId="19"/>
    <cellStyle name="20% - 强调文字颜色 1 11" xfId="20"/>
    <cellStyle name="已访问的超链接" xfId="21" builtinId="9"/>
    <cellStyle name="60% - 强调文字颜色 2 3" xfId="22"/>
    <cellStyle name="注释" xfId="23" builtinId="10"/>
    <cellStyle name="20% - 强调文字颜色 4 5" xfId="24"/>
    <cellStyle name="40% - 强调文字颜色 3 4" xfId="25"/>
    <cellStyle name="0,0_x000d_&#10;NA_x000d_&#10; 2 5" xfId="26"/>
    <cellStyle name="60% - 强调文字颜色 2" xfId="27" builtinId="36"/>
    <cellStyle name="40% - 强调文字颜色 3 9" xfId="28"/>
    <cellStyle name="标题 4" xfId="29" builtinId="19"/>
    <cellStyle name="警告文本" xfId="30" builtinId="11"/>
    <cellStyle name="60% - 强调文字颜色 2 2 2" xfId="31"/>
    <cellStyle name="计算 2 10" xfId="32"/>
    <cellStyle name="40% - 强调文字颜色 3 10" xfId="33"/>
    <cellStyle name="强调文字颜色 1 2 3" xfId="34"/>
    <cellStyle name="60% - 强调文字颜色 4 11" xfId="35"/>
    <cellStyle name="标题" xfId="36" builtinId="15"/>
    <cellStyle name="解释性文本" xfId="37" builtinId="53"/>
    <cellStyle name="强调文字颜色 2 13" xfId="38"/>
    <cellStyle name="标题 1" xfId="39" builtinId="16"/>
    <cellStyle name="常规_副本课务20110115" xfId="40"/>
    <cellStyle name="标题 2" xfId="41" builtinId="17"/>
    <cellStyle name="0,0_x000d_&#10;NA_x000d_&#10; 2 9" xfId="42"/>
    <cellStyle name="40% - 强调文字颜色 3 8" xfId="43"/>
    <cellStyle name="60% - 强调文字颜色 1" xfId="44" builtinId="32"/>
    <cellStyle name="标题 3" xfId="45" builtinId="18"/>
    <cellStyle name="60% - 强调文字颜色 4" xfId="46" builtinId="44"/>
    <cellStyle name="输出" xfId="47" builtinId="21"/>
    <cellStyle name="计算" xfId="48" builtinId="22"/>
    <cellStyle name="40% - 强调文字颜色 4 2" xfId="49"/>
    <cellStyle name="检查单元格" xfId="50" builtinId="23"/>
    <cellStyle name="20% - 强调文字颜色 6" xfId="51" builtinId="50"/>
    <cellStyle name="40% - 强调文字颜色 1 2 9" xfId="52"/>
    <cellStyle name="强调文字颜色 2" xfId="53" builtinId="33"/>
    <cellStyle name="注释 2 3" xfId="54"/>
    <cellStyle name="好 2 8" xfId="55"/>
    <cellStyle name="40% - 强调文字颜色 5 7" xfId="56"/>
    <cellStyle name="链接单元格" xfId="57" builtinId="24"/>
    <cellStyle name="适中 2 5" xfId="58"/>
    <cellStyle name="60% - 强调文字颜色 1 2 11" xfId="59"/>
    <cellStyle name="40% - 强调文字颜色 6 5" xfId="60"/>
    <cellStyle name="60% - 强调文字颜色 4 2 3" xfId="61"/>
    <cellStyle name="汇总" xfId="62" builtinId="25"/>
    <cellStyle name="好" xfId="63" builtinId="26"/>
    <cellStyle name="20% - 强调文字颜色 3 3" xfId="64"/>
    <cellStyle name="适中" xfId="65" builtinId="28"/>
    <cellStyle name="20% - 强调文字颜色 5" xfId="66" builtinId="46"/>
    <cellStyle name="40% - 强调文字颜色 1 2 8" xfId="67"/>
    <cellStyle name="强调文字颜色 1" xfId="68" builtinId="29"/>
    <cellStyle name="20% - 强调文字颜色 1" xfId="69" builtinId="30"/>
    <cellStyle name="40% - 强调文字颜色 1" xfId="70" builtinId="31"/>
    <cellStyle name="20% - 强调文字颜色 2" xfId="71" builtinId="34"/>
    <cellStyle name="40% - 强调文字颜色 2" xfId="72" builtinId="35"/>
    <cellStyle name="强调文字颜色 3" xfId="73" builtinId="37"/>
    <cellStyle name="强调文字颜色 4" xfId="74" builtinId="41"/>
    <cellStyle name="20% - 强调文字颜色 4" xfId="75" builtinId="42"/>
    <cellStyle name="计算 3" xfId="76"/>
    <cellStyle name="20% - 着色 1" xfId="77"/>
    <cellStyle name="40% - 强调文字颜色 4" xfId="78" builtinId="43"/>
    <cellStyle name="强调文字颜色 5" xfId="79" builtinId="45"/>
    <cellStyle name="计算 4" xfId="80"/>
    <cellStyle name="20% - 着色 2" xfId="81"/>
    <cellStyle name="40% - 强调文字颜色 5" xfId="82" builtinId="47"/>
    <cellStyle name="60% - 强调文字颜色 5" xfId="83" builtinId="48"/>
    <cellStyle name="强调文字颜色 6" xfId="84" builtinId="49"/>
    <cellStyle name="计算 5" xfId="85"/>
    <cellStyle name="20% - 着色 3" xfId="86"/>
    <cellStyle name="40% - 强调文字颜色 6" xfId="87" builtinId="51"/>
    <cellStyle name="60% - 强调文字颜色 6" xfId="88" builtinId="52"/>
    <cellStyle name="_ET_STYLE_NoName_00_" xfId="89"/>
    <cellStyle name="强调文字颜色 2 8" xfId="90"/>
    <cellStyle name="0,0_x000d_&#10;NA_x000d_&#10; 13" xfId="91"/>
    <cellStyle name="0,0_x000d_&#10;NA_x000d_&#10; 2 11" xfId="92"/>
    <cellStyle name="强调文字颜色 2 7" xfId="93"/>
    <cellStyle name="0,0_x000d_&#10;NA_x000d_&#10; 12" xfId="94"/>
    <cellStyle name="0,0_x000d_&#10;NA_x000d_&#10; 2" xfId="95"/>
    <cellStyle name="强调文字颜色 2 2 13" xfId="96"/>
    <cellStyle name="20% - 强调文字颜色 1 3" xfId="97"/>
    <cellStyle name="强调文字颜色 2 6" xfId="98"/>
    <cellStyle name="0,0_x000d_&#10;NA_x000d_&#10; 11" xfId="99"/>
    <cellStyle name="0,0_x000d_&#10;NA_x000d_&#10;" xfId="100"/>
    <cellStyle name="0,0_x000d_&#10;NA_x000d_&#10; 2 10" xfId="101"/>
    <cellStyle name="0,0_x000d_&#10;NA_x000d_&#10; 2 12" xfId="102"/>
    <cellStyle name="0,0_x000d_&#10;NA_x000d_&#10; 2 13" xfId="103"/>
    <cellStyle name="0,0_x000d_&#10;NA_x000d_&#10; 2 2" xfId="104"/>
    <cellStyle name="0,0_x000d_&#10;NA_x000d_&#10; 2 3" xfId="105"/>
    <cellStyle name="40% - 强调文字颜色 3 2" xfId="106"/>
    <cellStyle name="0,0_x000d_&#10;NA_x000d_&#10; 2 4" xfId="107"/>
    <cellStyle name="40% - 强调文字颜色 3 3" xfId="108"/>
    <cellStyle name="0,0_x000d_&#10;NA_x000d_&#10; 2 6" xfId="109"/>
    <cellStyle name="40% - 强调文字颜色 3 5" xfId="110"/>
    <cellStyle name="0,0_x000d_&#10;NA_x000d_&#10; 2 7" xfId="111"/>
    <cellStyle name="40% - 强调文字颜色 3 6" xfId="112"/>
    <cellStyle name="0,0_x000d_&#10;NA_x000d_&#10; 2 8" xfId="113"/>
    <cellStyle name="40% - 强调文字颜色 3 7" xfId="114"/>
    <cellStyle name="0,0_x000d_&#10;NA_x000d_&#10; 3" xfId="115"/>
    <cellStyle name="20% - 强调文字颜色 1 4" xfId="116"/>
    <cellStyle name="0,0_x000d_&#10;NA_x000d_&#10; 4" xfId="117"/>
    <cellStyle name="20% - 强调文字颜色 1 5" xfId="118"/>
    <cellStyle name="60% - 强调文字颜色 3 2 10" xfId="119"/>
    <cellStyle name="0,0_x000d_&#10;NA_x000d_&#10; 5" xfId="120"/>
    <cellStyle name="20% - 强调文字颜色 1 6" xfId="121"/>
    <cellStyle name="60% - 强调文字颜色 3 2 11" xfId="122"/>
    <cellStyle name="0,0_x000d_&#10;NA_x000d_&#10; 6" xfId="123"/>
    <cellStyle name="20% - 强调文字颜色 1 7" xfId="124"/>
    <cellStyle name="60% - 强调文字颜色 3 2 12" xfId="125"/>
    <cellStyle name="0,0_x000d_&#10;NA_x000d_&#10; 7" xfId="126"/>
    <cellStyle name="20% - 强调文字颜色 1 8" xfId="127"/>
    <cellStyle name="60% - 强调文字颜色 3 2 13" xfId="128"/>
    <cellStyle name="0,0_x000d_&#10;NA_x000d_&#10; 8" xfId="129"/>
    <cellStyle name="20% - 强调文字颜色 1 9" xfId="130"/>
    <cellStyle name="0,0_x000d_&#10;NA_x000d_&#10; 9" xfId="131"/>
    <cellStyle name="0,0_x000d_&#10;NA_x000d_&#10;_2012-2013-2轻化系工作量2013.7.2" xfId="132"/>
    <cellStyle name="60% - 强调文字颜色 1 9" xfId="133"/>
    <cellStyle name="20% - 强调文字颜色 1 10" xfId="134"/>
    <cellStyle name="40% - 强调文字颜色 2 11" xfId="135"/>
    <cellStyle name="60% - 强调文字颜色 3 12" xfId="136"/>
    <cellStyle name="60% - 强调文字颜色 4 2 13" xfId="137"/>
    <cellStyle name="20% - 强调文字颜色 1 12" xfId="138"/>
    <cellStyle name="40% - 强调文字颜色 2 13" xfId="139"/>
    <cellStyle name="20% - 强调文字颜色 1 13" xfId="140"/>
    <cellStyle name="强调文字颜色 2 2 12" xfId="141"/>
    <cellStyle name="20% - 强调文字颜色 1 2" xfId="142"/>
    <cellStyle name="20% - 强调文字颜色 3 5" xfId="143"/>
    <cellStyle name="20% - 强调文字颜色 1 2 10" xfId="144"/>
    <cellStyle name="60% - 强调文字颜色 1 3" xfId="145"/>
    <cellStyle name="20% - 强调文字颜色 3 6" xfId="146"/>
    <cellStyle name="20% - 强调文字颜色 1 2 11" xfId="147"/>
    <cellStyle name="60% - 强调文字颜色 1 4" xfId="148"/>
    <cellStyle name="20% - 强调文字颜色 3 7" xfId="149"/>
    <cellStyle name="20% - 强调文字颜色 1 2 12" xfId="150"/>
    <cellStyle name="60% - 强调文字颜色 1 5" xfId="151"/>
    <cellStyle name="20% - 强调文字颜色 3 8" xfId="152"/>
    <cellStyle name="20% - 强调文字颜色 1 2 13" xfId="153"/>
    <cellStyle name="60% - 强调文字颜色 1 6" xfId="154"/>
    <cellStyle name="60% - 强调文字颜色 4 2 10" xfId="155"/>
    <cellStyle name="20% - 强调文字颜色 1 2 2" xfId="156"/>
    <cellStyle name="40% - 强调文字颜色 2 2 7" xfId="157"/>
    <cellStyle name="40% - 强调文字颜色 2 2" xfId="158"/>
    <cellStyle name="20% - 强调文字颜色 1 2 3" xfId="159"/>
    <cellStyle name="40% - 强调文字颜色 2 2 8" xfId="160"/>
    <cellStyle name="60% - 强调文字颜色 5 10" xfId="161"/>
    <cellStyle name="40% - 强调文字颜色 2 3" xfId="162"/>
    <cellStyle name="20% - 强调文字颜色 1 2 4" xfId="163"/>
    <cellStyle name="40% - 强调文字颜色 2 2 9" xfId="164"/>
    <cellStyle name="40% - 强调文字颜色 4 10" xfId="165"/>
    <cellStyle name="60% - 强调文字颜色 5 11" xfId="166"/>
    <cellStyle name="40% - 强调文字颜色 2 4" xfId="167"/>
    <cellStyle name="20% - 强调文字颜色 1 2 5" xfId="168"/>
    <cellStyle name="20% - 强调文字颜色 3 10" xfId="169"/>
    <cellStyle name="40% - 强调文字颜色 4 11" xfId="170"/>
    <cellStyle name="60% - 强调文字颜色 5 12" xfId="171"/>
    <cellStyle name="40% - 强调文字颜色 2 5" xfId="172"/>
    <cellStyle name="20% - 强调文字颜色 1 2 6" xfId="173"/>
    <cellStyle name="20% - 强调文字颜色 3 11" xfId="174"/>
    <cellStyle name="40% - 强调文字颜色 4 12" xfId="175"/>
    <cellStyle name="60% - 强调文字颜色 5 13" xfId="176"/>
    <cellStyle name="40% - 强调文字颜色 2 6" xfId="177"/>
    <cellStyle name="20% - 强调文字颜色 1 2 7" xfId="178"/>
    <cellStyle name="20% - 强调文字颜色 3 12" xfId="179"/>
    <cellStyle name="40% - 强调文字颜色 4 13" xfId="180"/>
    <cellStyle name="20% - 强调文字颜色 1 2 8" xfId="181"/>
    <cellStyle name="20% - 强调文字颜色 3 13" xfId="182"/>
    <cellStyle name="40% - 强调文字颜色 2 7" xfId="183"/>
    <cellStyle name="20% - 强调文字颜色 1 2 9" xfId="184"/>
    <cellStyle name="40% - 强调文字颜色 2 8" xfId="185"/>
    <cellStyle name="计算 2 11" xfId="186"/>
    <cellStyle name="60% - 强调文字颜色 2 2 3" xfId="187"/>
    <cellStyle name="强调文字颜色 1 2 4" xfId="188"/>
    <cellStyle name="20% - 强调文字颜色 2 10" xfId="189"/>
    <cellStyle name="40% - 强调文字颜色 3 11" xfId="190"/>
    <cellStyle name="60% - 强调文字颜色 4 12" xfId="191"/>
    <cellStyle name="计算 2 12" xfId="192"/>
    <cellStyle name="60% - 强调文字颜色 2 2 4" xfId="193"/>
    <cellStyle name="强调文字颜色 1 2 5" xfId="194"/>
    <cellStyle name="20% - 强调文字颜色 2 11" xfId="195"/>
    <cellStyle name="40% - 强调文字颜色 3 12" xfId="196"/>
    <cellStyle name="60% - 强调文字颜色 4 13" xfId="197"/>
    <cellStyle name="强调文字颜色 1 2 6" xfId="198"/>
    <cellStyle name="20% - 强调文字颜色 2 12" xfId="199"/>
    <cellStyle name="40% - 强调文字颜色 3 13" xfId="200"/>
    <cellStyle name="计算 2 13" xfId="201"/>
    <cellStyle name="60% - 强调文字颜色 2 2 5" xfId="202"/>
    <cellStyle name="强调文字颜色 1 2 7" xfId="203"/>
    <cellStyle name="20% - 强调文字颜色 2 13" xfId="204"/>
    <cellStyle name="40% - 强调文字颜色 5 2 10" xfId="205"/>
    <cellStyle name="60% - 强调文字颜色 2 2 6" xfId="206"/>
    <cellStyle name="20% - 强调文字颜色 2 2" xfId="207"/>
    <cellStyle name="20% - 强调文字颜色 3 2 7" xfId="208"/>
    <cellStyle name="20% - 强调文字颜色 2 2 10" xfId="209"/>
    <cellStyle name="20% - 强调文字颜色 5 8" xfId="210"/>
    <cellStyle name="60% - 强调文字颜色 3 6" xfId="211"/>
    <cellStyle name="20% - 强调文字颜色 2 2 11" xfId="212"/>
    <cellStyle name="20% - 强调文字颜色 5 9" xfId="213"/>
    <cellStyle name="60% - 强调文字颜色 3 7" xfId="214"/>
    <cellStyle name="常规 2 2" xfId="215"/>
    <cellStyle name="20% - 强调文字颜色 2 2 12" xfId="216"/>
    <cellStyle name="60% - 强调文字颜色 3 8" xfId="217"/>
    <cellStyle name="常规 2 3" xfId="218"/>
    <cellStyle name="20% - 强调文字颜色 2 2 13" xfId="219"/>
    <cellStyle name="60% - 强调文字颜色 3 9" xfId="220"/>
    <cellStyle name="60% - 强调文字颜色 5 2 10" xfId="221"/>
    <cellStyle name="20% - 强调文字颜色 2 2 2" xfId="222"/>
    <cellStyle name="40% - 强调文字颜色 3 2 7" xfId="223"/>
    <cellStyle name="20% - 强调文字颜色 2 2 3" xfId="224"/>
    <cellStyle name="40% - 强调文字颜色 3 2 8" xfId="225"/>
    <cellStyle name="20% - 强调文字颜色 2 2 4" xfId="226"/>
    <cellStyle name="40% - 强调文字颜色 3 2 9" xfId="227"/>
    <cellStyle name="20% - 强调文字颜色 2 2 5" xfId="228"/>
    <cellStyle name="20% - 强调文字颜色 2 2 6" xfId="229"/>
    <cellStyle name="20% - 强调文字颜色 2 2 7" xfId="230"/>
    <cellStyle name="20% - 强调文字颜色 2 2 8" xfId="231"/>
    <cellStyle name="20% - 强调文字颜色 2 2 9" xfId="232"/>
    <cellStyle name="20% - 强调文字颜色 2 3" xfId="233"/>
    <cellStyle name="20% - 强调文字颜色 3 2 8" xfId="234"/>
    <cellStyle name="20% - 强调文字颜色 2 4" xfId="235"/>
    <cellStyle name="20% - 强调文字颜色 3 2 9" xfId="236"/>
    <cellStyle name="20% - 强调文字颜色 2 5" xfId="237"/>
    <cellStyle name="40% - 强调文字颜色 2 2 10" xfId="238"/>
    <cellStyle name="20% - 强调文字颜色 2 6" xfId="239"/>
    <cellStyle name="40% - 强调文字颜色 2 2 11" xfId="240"/>
    <cellStyle name="20% - 强调文字颜色 2 7" xfId="241"/>
    <cellStyle name="40% - 强调文字颜色 2 2 12" xfId="242"/>
    <cellStyle name="20% - 强调文字颜色 2 8" xfId="243"/>
    <cellStyle name="40% - 强调文字颜色 2 2 13" xfId="244"/>
    <cellStyle name="20% - 强调文字颜色 2 9" xfId="245"/>
    <cellStyle name="20% - 强调文字颜色 3 2" xfId="246"/>
    <cellStyle name="20% - 强调文字颜色 5 13" xfId="247"/>
    <cellStyle name="20% - 强调文字颜色 3 2 10" xfId="248"/>
    <cellStyle name="60% - 强调文字颜色 5 9" xfId="249"/>
    <cellStyle name="20% - 强调文字颜色 3 2 11" xfId="250"/>
    <cellStyle name="20% - 强调文字颜色 3 2 12" xfId="251"/>
    <cellStyle name="20% - 强调文字颜色 3 2 13" xfId="252"/>
    <cellStyle name="60% - 强调文字颜色 6 2 10" xfId="253"/>
    <cellStyle name="20% - 强调文字颜色 3 2 2" xfId="254"/>
    <cellStyle name="40% - 强调文字颜色 4 2 7" xfId="255"/>
    <cellStyle name="20% - 强调文字颜色 3 2 3" xfId="256"/>
    <cellStyle name="40% - 强调文字颜色 4 2 8" xfId="257"/>
    <cellStyle name="20% - 强调文字颜色 3 2 4" xfId="258"/>
    <cellStyle name="40% - 强调文字颜色 4 2 9" xfId="259"/>
    <cellStyle name="20% - 强调文字颜色 3 2 5" xfId="260"/>
    <cellStyle name="20% - 强调文字颜色 3 2 6" xfId="261"/>
    <cellStyle name="20% - 强调文字颜色 3 4" xfId="262"/>
    <cellStyle name="60% - 强调文字颜色 1 2" xfId="263"/>
    <cellStyle name="60% - 强调文字颜色 1 7" xfId="264"/>
    <cellStyle name="20% - 强调文字颜色 3 9" xfId="265"/>
    <cellStyle name="60% - 强调文字颜色 3 10" xfId="266"/>
    <cellStyle name="60% - 强调文字颜色 4 2 11" xfId="267"/>
    <cellStyle name="20% - 强调文字颜色 4 10" xfId="268"/>
    <cellStyle name="40% - 强调文字颜色 5 11" xfId="269"/>
    <cellStyle name="60% - 强调文字颜色 6 12" xfId="270"/>
    <cellStyle name="20% - 强调文字颜色 4 11" xfId="271"/>
    <cellStyle name="40% - 强调文字颜色 5 12" xfId="272"/>
    <cellStyle name="60% - 强调文字颜色 6 13" xfId="273"/>
    <cellStyle name="20% - 强调文字颜色 4 12" xfId="274"/>
    <cellStyle name="40% - 强调文字颜色 5 13" xfId="275"/>
    <cellStyle name="20% - 强调文字颜色 4 13" xfId="276"/>
    <cellStyle name="20% - 强调文字颜色 4 2" xfId="277"/>
    <cellStyle name="60% - 强调文字颜色 1 2 7" xfId="278"/>
    <cellStyle name="20% - 强调文字颜色 4 2 10" xfId="279"/>
    <cellStyle name="20% - 强调文字颜色 4 2 11" xfId="280"/>
    <cellStyle name="20% - 强调文字颜色 4 2 12" xfId="281"/>
    <cellStyle name="20% - 强调文字颜色 4 2 13" xfId="282"/>
    <cellStyle name="20% - 强调文字颜色 4 2 2" xfId="283"/>
    <cellStyle name="40% - 强调文字颜色 5 2 7" xfId="284"/>
    <cellStyle name="60% - 强调文字颜色 4 8" xfId="285"/>
    <cellStyle name="40% - 强调文字颜色 4 2 10" xfId="286"/>
    <cellStyle name="20% - 强调文字颜色 4 2 3" xfId="287"/>
    <cellStyle name="40% - 强调文字颜色 5 2 8" xfId="288"/>
    <cellStyle name="60% - 强调文字颜色 4 9" xfId="289"/>
    <cellStyle name="40% - 强调文字颜色 4 2 11" xfId="290"/>
    <cellStyle name="20% - 强调文字颜色 4 2 4" xfId="291"/>
    <cellStyle name="40% - 强调文字颜色 5 2 9" xfId="292"/>
    <cellStyle name="20% - 强调文字颜色 4 2 5" xfId="293"/>
    <cellStyle name="40% - 强调文字颜色 4 2 12" xfId="294"/>
    <cellStyle name="20% - 强调文字颜色 4 2 6" xfId="295"/>
    <cellStyle name="40% - 强调文字颜色 4 2 13" xfId="296"/>
    <cellStyle name="20% - 强调文字颜色 4 2 7" xfId="297"/>
    <cellStyle name="20% - 强调文字颜色 4 2 8" xfId="298"/>
    <cellStyle name="20% - 强调文字颜色 4 2 9" xfId="299"/>
    <cellStyle name="20% - 强调文字颜色 4 3" xfId="300"/>
    <cellStyle name="60% - 强调文字颜色 1 2 8" xfId="301"/>
    <cellStyle name="20% - 强调文字颜色 4 4" xfId="302"/>
    <cellStyle name="60% - 强调文字颜色 1 2 9" xfId="303"/>
    <cellStyle name="60% - 强调文字颜色 2 2" xfId="304"/>
    <cellStyle name="20% - 强调文字颜色 4 6" xfId="305"/>
    <cellStyle name="60% - 强调文字颜色 2 4" xfId="306"/>
    <cellStyle name="20% - 强调文字颜色 4 7" xfId="307"/>
    <cellStyle name="60% - 强调文字颜色 2 5" xfId="308"/>
    <cellStyle name="20% - 强调文字颜色 4 8" xfId="309"/>
    <cellStyle name="40% - 强调文字颜色 3 2 10" xfId="310"/>
    <cellStyle name="60% - 强调文字颜色 2 6" xfId="311"/>
    <cellStyle name="20% - 强调文字颜色 4 9" xfId="312"/>
    <cellStyle name="40% - 强调文字颜色 3 2 11" xfId="313"/>
    <cellStyle name="60% - 强调文字颜色 2 7" xfId="314"/>
    <cellStyle name="适中 2 11" xfId="315"/>
    <cellStyle name="计算 7" xfId="316"/>
    <cellStyle name="20% - 着色 5" xfId="317"/>
    <cellStyle name="20% - 强调文字颜色 5 10" xfId="318"/>
    <cellStyle name="40% - 强调文字颜色 6 11" xfId="319"/>
    <cellStyle name="适中 2 12" xfId="320"/>
    <cellStyle name="计算 8" xfId="321"/>
    <cellStyle name="20% - 着色 6" xfId="322"/>
    <cellStyle name="20% - 强调文字颜色 5 11" xfId="323"/>
    <cellStyle name="40% - 强调文字颜色 6 12" xfId="324"/>
    <cellStyle name="20% - 强调文字颜色 5 12" xfId="325"/>
    <cellStyle name="40% - 强调文字颜色 6 13" xfId="326"/>
    <cellStyle name="20% - 强调文字颜色 5 2" xfId="327"/>
    <cellStyle name="20% - 强调文字颜色 5 2 10" xfId="328"/>
    <cellStyle name="20% - 强调文字颜色 5 2 11" xfId="329"/>
    <cellStyle name="20% - 强调文字颜色 5 2 12" xfId="330"/>
    <cellStyle name="20% - 强调文字颜色 5 2 13" xfId="331"/>
    <cellStyle name="20% - 强调文字颜色 5 2 2" xfId="332"/>
    <cellStyle name="40% - 强调文字颜色 6 2 7" xfId="333"/>
    <cellStyle name="40% - 着色 2" xfId="334"/>
    <cellStyle name="20% - 强调文字颜色 5 2 3" xfId="335"/>
    <cellStyle name="40% - 强调文字颜色 6 2 8" xfId="336"/>
    <cellStyle name="40% - 着色 3" xfId="337"/>
    <cellStyle name="20% - 强调文字颜色 5 2 4" xfId="338"/>
    <cellStyle name="40% - 强调文字颜色 6 2 9" xfId="339"/>
    <cellStyle name="40% - 着色 4" xfId="340"/>
    <cellStyle name="标题 5 10" xfId="341"/>
    <cellStyle name="20% - 强调文字颜色 5 2 5" xfId="342"/>
    <cellStyle name="40% - 着色 5" xfId="343"/>
    <cellStyle name="标题 5 11" xfId="344"/>
    <cellStyle name="20% - 强调文字颜色 5 2 6" xfId="345"/>
    <cellStyle name="40% - 着色 6" xfId="346"/>
    <cellStyle name="标题 5 12" xfId="347"/>
    <cellStyle name="20% - 强调文字颜色 5 2 7" xfId="348"/>
    <cellStyle name="标题 5 13" xfId="349"/>
    <cellStyle name="20% - 强调文字颜色 5 2 8" xfId="350"/>
    <cellStyle name="20% - 强调文字颜色 5 2 9" xfId="351"/>
    <cellStyle name="20% - 强调文字颜色 5 3" xfId="352"/>
    <cellStyle name="20% - 强调文字颜色 5 4" xfId="353"/>
    <cellStyle name="60% - 强调文字颜色 3 2" xfId="354"/>
    <cellStyle name="20% - 强调文字颜色 5 5" xfId="355"/>
    <cellStyle name="60% - 强调文字颜色 3 3" xfId="356"/>
    <cellStyle name="20% - 强调文字颜色 5 6" xfId="357"/>
    <cellStyle name="60% - 强调文字颜色 3 4" xfId="358"/>
    <cellStyle name="20% - 强调文字颜色 5 7" xfId="359"/>
    <cellStyle name="60% - 强调文字颜色 3 5" xfId="360"/>
    <cellStyle name="检查单元格 2 5" xfId="361"/>
    <cellStyle name="20% - 强调文字颜色 6 10" xfId="362"/>
    <cellStyle name="检查单元格 2 6" xfId="363"/>
    <cellStyle name="20% - 强调文字颜色 6 11" xfId="364"/>
    <cellStyle name="检查单元格 2 7" xfId="365"/>
    <cellStyle name="20% - 强调文字颜色 6 12" xfId="366"/>
    <cellStyle name="检查单元格 2 8" xfId="367"/>
    <cellStyle name="20% - 强调文字颜色 6 13" xfId="368"/>
    <cellStyle name="20% - 强调文字颜色 6 2" xfId="369"/>
    <cellStyle name="60% - 强调文字颜色 6 2 4" xfId="370"/>
    <cellStyle name="20% - 强调文字颜色 6 2 10" xfId="371"/>
    <cellStyle name="20% - 强调文字颜色 6 2 11" xfId="372"/>
    <cellStyle name="60% - 强调文字颜色 1 10" xfId="373"/>
    <cellStyle name="20% - 强调文字颜色 6 2 13" xfId="374"/>
    <cellStyle name="60% - 强调文字颜色 1 12" xfId="375"/>
    <cellStyle name="20% - 强调文字颜色 6 2 2" xfId="376"/>
    <cellStyle name="40% - 强调文字颜色 4 4" xfId="377"/>
    <cellStyle name="20% - 强调文字颜色 6 2 3" xfId="378"/>
    <cellStyle name="40% - 强调文字颜色 4 5" xfId="379"/>
    <cellStyle name="20% - 强调文字颜色 6 2 4" xfId="380"/>
    <cellStyle name="40% - 强调文字颜色 4 6" xfId="381"/>
    <cellStyle name="20% - 强调文字颜色 6 2 5" xfId="382"/>
    <cellStyle name="40% - 强调文字颜色 4 7" xfId="383"/>
    <cellStyle name="20% - 强调文字颜色 6 2 6" xfId="384"/>
    <cellStyle name="40% - 强调文字颜色 4 8" xfId="385"/>
    <cellStyle name="强调文字颜色 2 10" xfId="386"/>
    <cellStyle name="20% - 强调文字颜色 6 2 7" xfId="387"/>
    <cellStyle name="40% - 强调文字颜色 4 9" xfId="388"/>
    <cellStyle name="强调文字颜色 2 11" xfId="389"/>
    <cellStyle name="20% - 强调文字颜色 6 2 8" xfId="390"/>
    <cellStyle name="强调文字颜色 2 12" xfId="391"/>
    <cellStyle name="20% - 强调文字颜色 6 2 9" xfId="392"/>
    <cellStyle name="20% - 强调文字颜色 6 3" xfId="393"/>
    <cellStyle name="60% - 强调文字颜色 6 2 5" xfId="394"/>
    <cellStyle name="20% - 强调文字颜色 6 4" xfId="395"/>
    <cellStyle name="60% - 强调文字颜色 4 2" xfId="396"/>
    <cellStyle name="60% - 强调文字颜色 6 2 6" xfId="397"/>
    <cellStyle name="20% - 强调文字颜色 6 5" xfId="398"/>
    <cellStyle name="60% - 强调文字颜色 4 3" xfId="399"/>
    <cellStyle name="40% - 强调文字颜色 5 2 2" xfId="400"/>
    <cellStyle name="60% - 强调文字颜色 6 2 7" xfId="401"/>
    <cellStyle name="20% - 强调文字颜色 6 6" xfId="402"/>
    <cellStyle name="60% - 强调文字颜色 4 4" xfId="403"/>
    <cellStyle name="汇总 2 10" xfId="404"/>
    <cellStyle name="40% - 强调文字颜色 5 2 3" xfId="405"/>
    <cellStyle name="60% - 强调文字颜色 6 2 8" xfId="406"/>
    <cellStyle name="20% - 强调文字颜色 6 7" xfId="407"/>
    <cellStyle name="60% - 强调文字颜色 4 5" xfId="408"/>
    <cellStyle name="汇总 2 11" xfId="409"/>
    <cellStyle name="40% - 强调文字颜色 5 2 4" xfId="410"/>
    <cellStyle name="60% - 强调文字颜色 6 2 9" xfId="411"/>
    <cellStyle name="20% - 强调文字颜色 6 8" xfId="412"/>
    <cellStyle name="汇总 2 12" xfId="413"/>
    <cellStyle name="40% - 强调文字颜色 5 2 5" xfId="414"/>
    <cellStyle name="60% - 强调文字颜色 4 6" xfId="415"/>
    <cellStyle name="20% - 强调文字颜色 6 9" xfId="416"/>
    <cellStyle name="汇总 2 13" xfId="417"/>
    <cellStyle name="40% - 强调文字颜色 5 2 6" xfId="418"/>
    <cellStyle name="60% - 强调文字颜色 4 7" xfId="419"/>
    <cellStyle name="适中 2 10" xfId="420"/>
    <cellStyle name="计算 6" xfId="421"/>
    <cellStyle name="20% - 着色 4" xfId="422"/>
    <cellStyle name="40% - 强调文字颜色 6 10" xfId="423"/>
    <cellStyle name="40% - 强调文字颜色 1 10" xfId="424"/>
    <cellStyle name="60% - 强调文字颜色 2 11" xfId="425"/>
    <cellStyle name="40% - 强调文字颜色 1 11" xfId="426"/>
    <cellStyle name="60% - 强调文字颜色 2 12" xfId="427"/>
    <cellStyle name="40% - 强调文字颜色 1 12" xfId="428"/>
    <cellStyle name="60% - 强调文字颜色 2 13" xfId="429"/>
    <cellStyle name="40% - 强调文字颜色 1 2" xfId="430"/>
    <cellStyle name="40% - 强调文字颜色 1 2 10" xfId="431"/>
    <cellStyle name="40% - 强调文字颜色 1 2 11" xfId="432"/>
    <cellStyle name="40% - 强调文字颜色 1 2 12" xfId="433"/>
    <cellStyle name="40% - 强调文字颜色 5 2 11" xfId="434"/>
    <cellStyle name="40% - 强调文字颜色 1 2 2" xfId="435"/>
    <cellStyle name="60% - 强调文字颜色 2 2 7" xfId="436"/>
    <cellStyle name="40% - 强调文字颜色 5 2 12" xfId="437"/>
    <cellStyle name="40% - 强调文字颜色 1 2 3" xfId="438"/>
    <cellStyle name="60% - 强调文字颜色 2 2 8" xfId="439"/>
    <cellStyle name="40% - 强调文字颜色 5 2 13" xfId="440"/>
    <cellStyle name="40% - 强调文字颜色 1 2 4" xfId="441"/>
    <cellStyle name="60% - 强调文字颜色 2 2 9" xfId="442"/>
    <cellStyle name="40% - 强调文字颜色 1 2 5" xfId="443"/>
    <cellStyle name="40% - 强调文字颜色 1 2 6" xfId="444"/>
    <cellStyle name="40% - 强调文字颜色 1 2 7" xfId="445"/>
    <cellStyle name="40% - 强调文字颜色 1 3" xfId="446"/>
    <cellStyle name="40% - 强调文字颜色 1 4" xfId="447"/>
    <cellStyle name="40% - 强调文字颜色 1 5" xfId="448"/>
    <cellStyle name="40% - 强调文字颜色 1 6" xfId="449"/>
    <cellStyle name="40% - 强调文字颜色 1 7" xfId="450"/>
    <cellStyle name="40% - 强调文字颜色 1 8" xfId="451"/>
    <cellStyle name="40% - 强调文字颜色 1 9" xfId="452"/>
    <cellStyle name="60% - 强调文字颜色 1 8" xfId="453"/>
    <cellStyle name="40% - 强调文字颜色 2 10" xfId="454"/>
    <cellStyle name="60% - 强调文字颜色 3 11" xfId="455"/>
    <cellStyle name="60% - 强调文字颜色 4 2 12" xfId="456"/>
    <cellStyle name="40% - 强调文字颜色 2 2 2" xfId="457"/>
    <cellStyle name="60% - 强调文字颜色 3 2 7" xfId="458"/>
    <cellStyle name="40% - 强调文字颜色 2 2 3" xfId="459"/>
    <cellStyle name="60% - 强调文字颜色 3 2 8" xfId="460"/>
    <cellStyle name="40% - 强调文字颜色 2 2 4" xfId="461"/>
    <cellStyle name="60% - 强调文字颜色 3 2 9" xfId="462"/>
    <cellStyle name="40% - 强调文字颜色 2 2 5" xfId="463"/>
    <cellStyle name="40% - 强调文字颜色 2 2 6" xfId="464"/>
    <cellStyle name="40% - 强调文字颜色 2 9" xfId="465"/>
    <cellStyle name="40% - 强调文字颜色 3 2 12" xfId="466"/>
    <cellStyle name="60% - 强调文字颜色 2 8" xfId="467"/>
    <cellStyle name="40% - 强调文字颜色 3 2 13" xfId="468"/>
    <cellStyle name="60% - 强调文字颜色 2 9" xfId="469"/>
    <cellStyle name="40% - 强调文字颜色 3 2 2" xfId="470"/>
    <cellStyle name="40% - 强调文字颜色 6 9" xfId="471"/>
    <cellStyle name="60% - 强调文字颜色 4 2 7" xfId="472"/>
    <cellStyle name="40% - 强调文字颜色 3 2 3" xfId="473"/>
    <cellStyle name="60% - 强调文字颜色 4 2 8" xfId="474"/>
    <cellStyle name="40% - 强调文字颜色 3 2 4" xfId="475"/>
    <cellStyle name="60% - 强调文字颜色 4 2 9" xfId="476"/>
    <cellStyle name="40% - 强调文字颜色 3 2 5" xfId="477"/>
    <cellStyle name="40% - 强调文字颜色 3 2 6" xfId="478"/>
    <cellStyle name="40% - 强调文字颜色 4 2 2" xfId="479"/>
    <cellStyle name="60% - 强调文字颜色 5 2 7" xfId="480"/>
    <cellStyle name="40% - 强调文字颜色 4 2 3" xfId="481"/>
    <cellStyle name="60% - 强调文字颜色 5 2 8" xfId="482"/>
    <cellStyle name="40% - 强调文字颜色 4 2 4" xfId="483"/>
    <cellStyle name="60% - 强调文字颜色 5 2 9" xfId="484"/>
    <cellStyle name="40% - 强调文字颜色 4 2 5" xfId="485"/>
    <cellStyle name="40% - 强调文字颜色 4 2 6" xfId="486"/>
    <cellStyle name="40% - 强调文字颜色 4 3" xfId="487"/>
    <cellStyle name="40% - 强调文字颜色 5 10" xfId="488"/>
    <cellStyle name="60% - 强调文字颜色 6 11" xfId="489"/>
    <cellStyle name="好 2 3" xfId="490"/>
    <cellStyle name="40% - 强调文字颜色 5 2" xfId="491"/>
    <cellStyle name="好 2 4" xfId="492"/>
    <cellStyle name="40% - 强调文字颜色 5 3" xfId="493"/>
    <cellStyle name="好 2 5" xfId="494"/>
    <cellStyle name="40% - 强调文字颜色 5 4" xfId="495"/>
    <cellStyle name="好 2 6" xfId="496"/>
    <cellStyle name="40% - 强调文字颜色 5 5" xfId="497"/>
    <cellStyle name="注释 2 2" xfId="498"/>
    <cellStyle name="好 2 7" xfId="499"/>
    <cellStyle name="40% - 强调文字颜色 5 6" xfId="500"/>
    <cellStyle name="注释 2 4" xfId="501"/>
    <cellStyle name="好 2 9" xfId="502"/>
    <cellStyle name="40% - 强调文字颜色 5 8" xfId="503"/>
    <cellStyle name="注释 2 5" xfId="504"/>
    <cellStyle name="40% - 强调文字颜色 5 9" xfId="505"/>
    <cellStyle name="40% - 强调文字颜色 6 2" xfId="506"/>
    <cellStyle name="40% - 强调文字颜色 6 2 10" xfId="507"/>
    <cellStyle name="40% - 强调文字颜色 6 2 11" xfId="508"/>
    <cellStyle name="40% - 强调文字颜色 6 2 2" xfId="509"/>
    <cellStyle name="40% - 强调文字颜色 6 2 12" xfId="510"/>
    <cellStyle name="40% - 强调文字颜色 6 2 3" xfId="511"/>
    <cellStyle name="40% - 强调文字颜色 6 2 4" xfId="512"/>
    <cellStyle name="40% - 强调文字颜色 6 2 13" xfId="513"/>
    <cellStyle name="40% - 强调文字颜色 6 2 5" xfId="514"/>
    <cellStyle name="40% - 着色 1" xfId="515"/>
    <cellStyle name="40% - 强调文字颜色 6 2 6" xfId="516"/>
    <cellStyle name="40% - 强调文字颜色 6 3" xfId="517"/>
    <cellStyle name="60% - 强调文字颜色 4 2 2" xfId="518"/>
    <cellStyle name="40% - 强调文字颜色 6 4" xfId="519"/>
    <cellStyle name="60% - 强调文字颜色 1 2 10" xfId="520"/>
    <cellStyle name="适中 2 4" xfId="521"/>
    <cellStyle name="60% - 强调文字颜色 4 2 4" xfId="522"/>
    <cellStyle name="40% - 强调文字颜色 6 6" xfId="523"/>
    <cellStyle name="60% - 强调文字颜色 1 2 12" xfId="524"/>
    <cellStyle name="适中 2 6" xfId="525"/>
    <cellStyle name="60% - 强调文字颜色 4 2 5" xfId="526"/>
    <cellStyle name="40% - 强调文字颜色 6 7" xfId="527"/>
    <cellStyle name="60% - 强调文字颜色 1 2 13" xfId="528"/>
    <cellStyle name="适中 2 7" xfId="529"/>
    <cellStyle name="60% - 强调文字颜色 4 2 6" xfId="530"/>
    <cellStyle name="40% - 强调文字颜色 6 8" xfId="531"/>
    <cellStyle name="60% - 强调文字颜色 1 13" xfId="532"/>
    <cellStyle name="60% - 强调文字颜色 1 2 2" xfId="533"/>
    <cellStyle name="60% - 强调文字颜色 1 2 3" xfId="534"/>
    <cellStyle name="60% - 强调文字颜色 1 2 4" xfId="535"/>
    <cellStyle name="60% - 强调文字颜色 1 2 5" xfId="536"/>
    <cellStyle name="60% - 强调文字颜色 1 2 6" xfId="537"/>
    <cellStyle name="60% - 强调文字颜色 2 10" xfId="538"/>
    <cellStyle name="60% - 强调文字颜色 2 2 10" xfId="539"/>
    <cellStyle name="60% - 强调文字颜色 2 2 11" xfId="540"/>
    <cellStyle name="60% - 强调文字颜色 2 2 12" xfId="541"/>
    <cellStyle name="60% - 强调文字颜色 2 2 13" xfId="542"/>
    <cellStyle name="60% - 强调文字颜色 3 2 2" xfId="543"/>
    <cellStyle name="60% - 强调文字颜色 3 2 3" xfId="544"/>
    <cellStyle name="60% - 强调文字颜色 3 2 4" xfId="545"/>
    <cellStyle name="60% - 强调文字颜色 3 2 5" xfId="546"/>
    <cellStyle name="60% - 强调文字颜色 3 2 6" xfId="547"/>
    <cellStyle name="60% - 强调文字颜色 4 10" xfId="548"/>
    <cellStyle name="强调文字颜色 1 2 2" xfId="549"/>
    <cellStyle name="60% - 强调文字颜色 5 2" xfId="550"/>
    <cellStyle name="60% - 强调文字颜色 5 2 11" xfId="551"/>
    <cellStyle name="60% - 强调文字颜色 5 2 12" xfId="552"/>
    <cellStyle name="60% - 强调文字颜色 5 2 13" xfId="553"/>
    <cellStyle name="60% - 强调文字颜色 5 2 2" xfId="554"/>
    <cellStyle name="60% - 强调文字颜色 5 2 3" xfId="555"/>
    <cellStyle name="60% - 强调文字颜色 5 2 4" xfId="556"/>
    <cellStyle name="60% - 强调文字颜色 5 2 5" xfId="557"/>
    <cellStyle name="60% - 强调文字颜色 5 2 6" xfId="558"/>
    <cellStyle name="60% - 强调文字颜色 5 3" xfId="559"/>
    <cellStyle name="60% - 强调文字颜色 5 4" xfId="560"/>
    <cellStyle name="60% - 强调文字颜色 5 5" xfId="561"/>
    <cellStyle name="60% - 强调文字颜色 5 6" xfId="562"/>
    <cellStyle name="60% - 强调文字颜色 5 7" xfId="563"/>
    <cellStyle name="60% - 强调文字颜色 5 8" xfId="564"/>
    <cellStyle name="60% - 强调文字颜色 6 10" xfId="565"/>
    <cellStyle name="60% - 强调文字颜色 6 2" xfId="566"/>
    <cellStyle name="60% - 强调文字颜色 6 2 11" xfId="567"/>
    <cellStyle name="60% - 强调文字颜色 6 2 12" xfId="568"/>
    <cellStyle name="60% - 强调文字颜色 6 2 13" xfId="569"/>
    <cellStyle name="60% - 强调文字颜色 6 2 2" xfId="570"/>
    <cellStyle name="60% - 强调文字颜色 6 2 3" xfId="571"/>
    <cellStyle name="60% - 强调文字颜色 6 3" xfId="572"/>
    <cellStyle name="60% - 强调文字颜色 6 4" xfId="573"/>
    <cellStyle name="60% - 强调文字颜色 6 5" xfId="574"/>
    <cellStyle name="60% - 强调文字颜色 6 6" xfId="575"/>
    <cellStyle name="60% - 强调文字颜色 6 7" xfId="576"/>
    <cellStyle name="60% - 强调文字颜色 6 8" xfId="577"/>
    <cellStyle name="60% - 强调文字颜色 6 9" xfId="578"/>
    <cellStyle name="60% - 着色 1" xfId="579"/>
    <cellStyle name="60% - 着色 2" xfId="580"/>
    <cellStyle name="60% - 着色 3" xfId="581"/>
    <cellStyle name="60% - 着色 4" xfId="582"/>
    <cellStyle name="60% - 着色 5" xfId="583"/>
    <cellStyle name="60% - 着色 6" xfId="584"/>
    <cellStyle name="标题 1 10" xfId="585"/>
    <cellStyle name="标题 1 11" xfId="586"/>
    <cellStyle name="标题 1 12" xfId="587"/>
    <cellStyle name="标题 1 13" xfId="588"/>
    <cellStyle name="标题 1 2" xfId="589"/>
    <cellStyle name="标题 1 2 10" xfId="590"/>
    <cellStyle name="标题 1 2 11" xfId="591"/>
    <cellStyle name="标题 1 2 12" xfId="592"/>
    <cellStyle name="标题 1 2 13" xfId="593"/>
    <cellStyle name="标题 1 2 2" xfId="594"/>
    <cellStyle name="标题 1 2 3" xfId="595"/>
    <cellStyle name="标题 1 2 4" xfId="596"/>
    <cellStyle name="标题 1 2 5" xfId="597"/>
    <cellStyle name="标题 1 2 6" xfId="598"/>
    <cellStyle name="标题 1 2 7" xfId="599"/>
    <cellStyle name="标题 1 2 8" xfId="600"/>
    <cellStyle name="标题 1 2 9" xfId="601"/>
    <cellStyle name="标题 1 2_轻化系2014年度工作量统计2015.1.22(第3次报教务处）" xfId="602"/>
    <cellStyle name="标题 1 3" xfId="603"/>
    <cellStyle name="标题 1 4" xfId="604"/>
    <cellStyle name="标题 1 5" xfId="605"/>
    <cellStyle name="注释 2 10" xfId="606"/>
    <cellStyle name="标题 1 6" xfId="607"/>
    <cellStyle name="注释 2 11" xfId="608"/>
    <cellStyle name="标题 1 7" xfId="609"/>
    <cellStyle name="注释 2 12" xfId="610"/>
    <cellStyle name="标题 1 8" xfId="611"/>
    <cellStyle name="注释 2 13" xfId="612"/>
    <cellStyle name="标题 1 9" xfId="613"/>
    <cellStyle name="标题 10" xfId="614"/>
    <cellStyle name="标题 11" xfId="615"/>
    <cellStyle name="标题 12" xfId="616"/>
    <cellStyle name="标题 13" xfId="617"/>
    <cellStyle name="标题 14" xfId="618"/>
    <cellStyle name="标题 15" xfId="619"/>
    <cellStyle name="标题 16" xfId="620"/>
    <cellStyle name="标题 2 10" xfId="621"/>
    <cellStyle name="标题 2 11" xfId="622"/>
    <cellStyle name="标题 2 12" xfId="623"/>
    <cellStyle name="标题 2 13" xfId="624"/>
    <cellStyle name="标题 2 2" xfId="625"/>
    <cellStyle name="标题 2 2 10" xfId="626"/>
    <cellStyle name="标题 2 2 11" xfId="627"/>
    <cellStyle name="标题 2 2 12" xfId="628"/>
    <cellStyle name="标题 2 2 13" xfId="629"/>
    <cellStyle name="标题 2 2 2" xfId="630"/>
    <cellStyle name="标题 2 2 3" xfId="631"/>
    <cellStyle name="标题 2 2 4" xfId="632"/>
    <cellStyle name="标题 2 2 5" xfId="633"/>
    <cellStyle name="标题 2 2 6" xfId="634"/>
    <cellStyle name="标题 2 2 7" xfId="635"/>
    <cellStyle name="标题 2 2 8" xfId="636"/>
    <cellStyle name="标题 2 2 9" xfId="637"/>
    <cellStyle name="标题 2 2_轻化系2014年度工作量统计2015.1.22(第3次报教务处）" xfId="638"/>
    <cellStyle name="标题 2 3" xfId="639"/>
    <cellStyle name="标题 2 4" xfId="640"/>
    <cellStyle name="标题 2 5" xfId="641"/>
    <cellStyle name="标题 2 6" xfId="642"/>
    <cellStyle name="标题 2 7" xfId="643"/>
    <cellStyle name="标题 2 8" xfId="644"/>
    <cellStyle name="标题 2 9" xfId="645"/>
    <cellStyle name="标题 3 10" xfId="646"/>
    <cellStyle name="标题 3 11" xfId="647"/>
    <cellStyle name="标题 3 12" xfId="648"/>
    <cellStyle name="标题 3 13" xfId="649"/>
    <cellStyle name="标题 3 2" xfId="650"/>
    <cellStyle name="标题 3 2 10" xfId="651"/>
    <cellStyle name="标题 3 2 11" xfId="652"/>
    <cellStyle name="标题 3 2 12" xfId="653"/>
    <cellStyle name="标题 3 2 13" xfId="654"/>
    <cellStyle name="标题 3 2 2" xfId="655"/>
    <cellStyle name="好 5" xfId="656"/>
    <cellStyle name="标题 3 2 3" xfId="657"/>
    <cellStyle name="好 6" xfId="658"/>
    <cellStyle name="标题 3 2 4" xfId="659"/>
    <cellStyle name="好 7" xfId="660"/>
    <cellStyle name="标题 3 2 5" xfId="661"/>
    <cellStyle name="好 8" xfId="662"/>
    <cellStyle name="标题 3 2 6" xfId="663"/>
    <cellStyle name="好 9" xfId="664"/>
    <cellStyle name="标题 3 2 7" xfId="665"/>
    <cellStyle name="标题 3 2 8" xfId="666"/>
    <cellStyle name="标题 3 2 9" xfId="667"/>
    <cellStyle name="标题 4 2" xfId="668"/>
    <cellStyle name="标题 3 2_轻化系2014年度工作量统计2015.1.22(第3次报教务处）" xfId="669"/>
    <cellStyle name="标题 3 3" xfId="670"/>
    <cellStyle name="标题 3 4" xfId="671"/>
    <cellStyle name="标题 3 5" xfId="672"/>
    <cellStyle name="标题 3 6" xfId="673"/>
    <cellStyle name="标题 3 7" xfId="674"/>
    <cellStyle name="标题 3 8" xfId="675"/>
    <cellStyle name="标题 3 9" xfId="676"/>
    <cellStyle name="标题 4 10" xfId="677"/>
    <cellStyle name="强调文字颜色 5 2 4" xfId="678"/>
    <cellStyle name="标题 4 11" xfId="679"/>
    <cellStyle name="强调文字颜色 5 2 5" xfId="680"/>
    <cellStyle name="标题 4 12" xfId="681"/>
    <cellStyle name="强调文字颜色 5 2 6" xfId="682"/>
    <cellStyle name="标题 4 13" xfId="683"/>
    <cellStyle name="强调文字颜色 5 2 7" xfId="684"/>
    <cellStyle name="标题 4 2 10" xfId="685"/>
    <cellStyle name="标题 4 2 11" xfId="686"/>
    <cellStyle name="标题 4 2 12" xfId="687"/>
    <cellStyle name="标题 4 2 13" xfId="688"/>
    <cellStyle name="标题 4 2 2" xfId="689"/>
    <cellStyle name="标题 4 2 3" xfId="690"/>
    <cellStyle name="标题 4 2 4" xfId="691"/>
    <cellStyle name="标题 4 2 5" xfId="692"/>
    <cellStyle name="标题 4 2 6" xfId="693"/>
    <cellStyle name="标题 4 2 7" xfId="694"/>
    <cellStyle name="标题 4 2 8" xfId="695"/>
    <cellStyle name="标题 4 2 9" xfId="696"/>
    <cellStyle name="标题 4 3" xfId="697"/>
    <cellStyle name="标题 4 4" xfId="698"/>
    <cellStyle name="标题 4 5" xfId="699"/>
    <cellStyle name="标题 4 6" xfId="700"/>
    <cellStyle name="标题 4 7" xfId="701"/>
    <cellStyle name="标题 4 8" xfId="702"/>
    <cellStyle name="标题 4 9" xfId="703"/>
    <cellStyle name="标题 5" xfId="704"/>
    <cellStyle name="标题 5 2" xfId="705"/>
    <cellStyle name="标题 5 3" xfId="706"/>
    <cellStyle name="标题 5 4" xfId="707"/>
    <cellStyle name="标题 5 5" xfId="708"/>
    <cellStyle name="标题 5 6" xfId="709"/>
    <cellStyle name="标题 5 7" xfId="710"/>
    <cellStyle name="标题 5 8" xfId="711"/>
    <cellStyle name="标题 5 9" xfId="712"/>
    <cellStyle name="标题 6" xfId="713"/>
    <cellStyle name="标题 7" xfId="714"/>
    <cellStyle name="标题 8" xfId="715"/>
    <cellStyle name="标题 9" xfId="716"/>
    <cellStyle name="差 10" xfId="717"/>
    <cellStyle name="差 11" xfId="718"/>
    <cellStyle name="差 12" xfId="719"/>
    <cellStyle name="差 13" xfId="720"/>
    <cellStyle name="差 2" xfId="721"/>
    <cellStyle name="解释性文本 5" xfId="722"/>
    <cellStyle name="差 2 10" xfId="723"/>
    <cellStyle name="差 2 11" xfId="724"/>
    <cellStyle name="差 2 12" xfId="725"/>
    <cellStyle name="差 2 13" xfId="726"/>
    <cellStyle name="差 2 2" xfId="727"/>
    <cellStyle name="差 2 3" xfId="728"/>
    <cellStyle name="差 2 4" xfId="729"/>
    <cellStyle name="差 2 5" xfId="730"/>
    <cellStyle name="差 2 6" xfId="731"/>
    <cellStyle name="差 2 7" xfId="732"/>
    <cellStyle name="差 2 8" xfId="733"/>
    <cellStyle name="差 2 9" xfId="734"/>
    <cellStyle name="差 3" xfId="735"/>
    <cellStyle name="解释性文本 6" xfId="736"/>
    <cellStyle name="差 4" xfId="737"/>
    <cellStyle name="解释性文本 7" xfId="738"/>
    <cellStyle name="差 5" xfId="739"/>
    <cellStyle name="解释性文本 8" xfId="740"/>
    <cellStyle name="差 6" xfId="741"/>
    <cellStyle name="解释性文本 9" xfId="742"/>
    <cellStyle name="差 7" xfId="743"/>
    <cellStyle name="差 8" xfId="744"/>
    <cellStyle name="差 9" xfId="745"/>
    <cellStyle name="差_2012-2013-2轻化系工作量2013.7.2" xfId="746"/>
    <cellStyle name="差_2012-2013-2轻化系工作量2013.7.2 2" xfId="747"/>
    <cellStyle name="差_2012-2013-2轻化系工作量2013.7.2 3" xfId="748"/>
    <cellStyle name="差_2012-2013-2轻化系工作量2013.7.2 4" xfId="749"/>
    <cellStyle name="差_2012-2013-2轻化系工作量2013.7.2 5" xfId="750"/>
    <cellStyle name="差_2012年轻化系教学工作量2013.1.25" xfId="751"/>
    <cellStyle name="差_2012年轻化系教学工作量2013.1.25 2" xfId="752"/>
    <cellStyle name="差_2012年轻化系教学工作量2013.1.25 3" xfId="753"/>
    <cellStyle name="差_2012年轻化系教学工作量2013.1.25 4" xfId="754"/>
    <cellStyle name="差_2012年轻化系教学工作量2013.1.25 5" xfId="755"/>
    <cellStyle name="常规 10" xfId="756"/>
    <cellStyle name="常规 10 2" xfId="757"/>
    <cellStyle name="常规 10_2012-2013-2轻化系工作量2013.7.2" xfId="758"/>
    <cellStyle name="常规 11" xfId="759"/>
    <cellStyle name="常规 11 2" xfId="760"/>
    <cellStyle name="常规 12" xfId="761"/>
    <cellStyle name="常规 13" xfId="762"/>
    <cellStyle name="常规 14" xfId="763"/>
    <cellStyle name="常规 14 2" xfId="764"/>
    <cellStyle name="常规 14_2012-2013-2轻化系工作量2013.7.2" xfId="765"/>
    <cellStyle name="常规 15" xfId="766"/>
    <cellStyle name="常规 20" xfId="767"/>
    <cellStyle name="常规 16" xfId="768"/>
    <cellStyle name="常规 21" xfId="769"/>
    <cellStyle name="常规 17" xfId="770"/>
    <cellStyle name="常规 22" xfId="771"/>
    <cellStyle name="常规 18" xfId="772"/>
    <cellStyle name="常规 23" xfId="773"/>
    <cellStyle name="常规 19" xfId="774"/>
    <cellStyle name="常规 24" xfId="775"/>
    <cellStyle name="常规 2" xfId="776"/>
    <cellStyle name="好 10" xfId="777"/>
    <cellStyle name="常规 2 10" xfId="778"/>
    <cellStyle name="强调文字颜色 3 3" xfId="779"/>
    <cellStyle name="常规 2 11" xfId="780"/>
    <cellStyle name="强调文字颜色 3 4" xfId="781"/>
    <cellStyle name="常规 2 12" xfId="782"/>
    <cellStyle name="强调文字颜色 3 5" xfId="783"/>
    <cellStyle name="常规 2 13" xfId="784"/>
    <cellStyle name="强调文字颜色 3 6" xfId="785"/>
    <cellStyle name="常规 2 4" xfId="786"/>
    <cellStyle name="常规 2 5" xfId="787"/>
    <cellStyle name="常规 2 6" xfId="788"/>
    <cellStyle name="常规 2 7" xfId="789"/>
    <cellStyle name="常规 2 8" xfId="790"/>
    <cellStyle name="输入 2" xfId="791"/>
    <cellStyle name="常规 2 9" xfId="792"/>
    <cellStyle name="输入 3" xfId="793"/>
    <cellStyle name="常规 25" xfId="794"/>
    <cellStyle name="常规 30" xfId="795"/>
    <cellStyle name="常规 26" xfId="796"/>
    <cellStyle name="常规 31" xfId="797"/>
    <cellStyle name="常规 27" xfId="798"/>
    <cellStyle name="常规 32" xfId="799"/>
    <cellStyle name="常规 28" xfId="800"/>
    <cellStyle name="常规 33" xfId="801"/>
    <cellStyle name="常规 29" xfId="802"/>
    <cellStyle name="常规 3" xfId="803"/>
    <cellStyle name="好 11" xfId="804"/>
    <cellStyle name="注释 10" xfId="805"/>
    <cellStyle name="常规 3 2" xfId="806"/>
    <cellStyle name="常规 3_2012-2013-2轻化系工作量2013.7.2" xfId="807"/>
    <cellStyle name="常规 4" xfId="808"/>
    <cellStyle name="好 12" xfId="809"/>
    <cellStyle name="注释 11" xfId="810"/>
    <cellStyle name="常规 4 2" xfId="811"/>
    <cellStyle name="常规 4_2012-2013-2轻化系工作量2013.7.2" xfId="812"/>
    <cellStyle name="常规 5" xfId="813"/>
    <cellStyle name="好 13" xfId="814"/>
    <cellStyle name="注释 12" xfId="815"/>
    <cellStyle name="常规 5 2" xfId="816"/>
    <cellStyle name="常规 5_2012-2013-2轻化系工作量2013.7.2" xfId="817"/>
    <cellStyle name="常规 6" xfId="818"/>
    <cellStyle name="注释 13" xfId="819"/>
    <cellStyle name="常规 7" xfId="820"/>
    <cellStyle name="常规 8" xfId="821"/>
    <cellStyle name="常规 9" xfId="822"/>
    <cellStyle name="常规_Sheet1" xfId="823"/>
    <cellStyle name="常规_Sheet1_Sheet2" xfId="824"/>
    <cellStyle name="常规_课务分工" xfId="825"/>
    <cellStyle name="常规_任课 10" xfId="826"/>
    <cellStyle name="超链接 2" xfId="827"/>
    <cellStyle name="好 2" xfId="828"/>
    <cellStyle name="好 2 10" xfId="829"/>
    <cellStyle name="好 2 11" xfId="830"/>
    <cellStyle name="好 2 12" xfId="831"/>
    <cellStyle name="好 2 13" xfId="832"/>
    <cellStyle name="好 2 2" xfId="833"/>
    <cellStyle name="好 3" xfId="834"/>
    <cellStyle name="好 4" xfId="835"/>
    <cellStyle name="好_2012-2013-2轻化系工作量2013.7.2" xfId="836"/>
    <cellStyle name="好_2012-2013-2轻化系工作量2013.7.2 2" xfId="837"/>
    <cellStyle name="好_2012-2013-2轻化系工作量2013.7.2 3" xfId="838"/>
    <cellStyle name="好_2012-2013-2轻化系工作量2013.7.2 4" xfId="839"/>
    <cellStyle name="好_2012-2013-2轻化系工作量2013.7.2 5" xfId="840"/>
    <cellStyle name="好_2012年轻化系教学工作量2013.1.25" xfId="841"/>
    <cellStyle name="好_2012年轻化系教学工作量2013.1.25 2" xfId="842"/>
    <cellStyle name="好_2012年轻化系教学工作量2013.1.25 3" xfId="843"/>
    <cellStyle name="好_2012年轻化系教学工作量2013.1.25 4" xfId="844"/>
    <cellStyle name="好_2012年轻化系教学工作量2013.1.25 5" xfId="845"/>
    <cellStyle name="汇总 10" xfId="846"/>
    <cellStyle name="强调文字颜色 4 11" xfId="847"/>
    <cellStyle name="汇总 11" xfId="848"/>
    <cellStyle name="强调文字颜色 4 12" xfId="849"/>
    <cellStyle name="汇总 12" xfId="850"/>
    <cellStyle name="强调文字颜色 4 13" xfId="851"/>
    <cellStyle name="汇总 13" xfId="852"/>
    <cellStyle name="汇总 2" xfId="853"/>
    <cellStyle name="汇总 2 2" xfId="854"/>
    <cellStyle name="强调文字颜色 4 2 7" xfId="855"/>
    <cellStyle name="汇总 2 3" xfId="856"/>
    <cellStyle name="强调文字颜色 4 2 8" xfId="857"/>
    <cellStyle name="汇总 2 4" xfId="858"/>
    <cellStyle name="强调文字颜色 4 2 9" xfId="859"/>
    <cellStyle name="汇总 2 5" xfId="860"/>
    <cellStyle name="汇总 2 6" xfId="861"/>
    <cellStyle name="汇总 2 7" xfId="862"/>
    <cellStyle name="汇总 2 8" xfId="863"/>
    <cellStyle name="汇总 2 9" xfId="864"/>
    <cellStyle name="汇总 2_轻化系2014年度工作量统计2015.1.22(第3次报教务处）" xfId="865"/>
    <cellStyle name="汇总 3" xfId="866"/>
    <cellStyle name="汇总 4" xfId="867"/>
    <cellStyle name="汇总 5" xfId="868"/>
    <cellStyle name="汇总 6" xfId="869"/>
    <cellStyle name="汇总 7" xfId="870"/>
    <cellStyle name="汇总 8" xfId="871"/>
    <cellStyle name="汇总 9" xfId="872"/>
    <cellStyle name="计算 10" xfId="873"/>
    <cellStyle name="计算 11" xfId="874"/>
    <cellStyle name="计算 12" xfId="875"/>
    <cellStyle name="计算 13" xfId="876"/>
    <cellStyle name="计算 2" xfId="877"/>
    <cellStyle name="计算 2 2" xfId="878"/>
    <cellStyle name="计算 2 3" xfId="879"/>
    <cellStyle name="计算 2 4" xfId="880"/>
    <cellStyle name="计算 2 5" xfId="881"/>
    <cellStyle name="计算 2 6" xfId="882"/>
    <cellStyle name="计算 2 7" xfId="883"/>
    <cellStyle name="计算 2 8" xfId="884"/>
    <cellStyle name="计算 2 9" xfId="885"/>
    <cellStyle name="计算 2_轻化系2014年度工作量统计2015.1.22(第3次报教务处）" xfId="886"/>
    <cellStyle name="计算 9" xfId="887"/>
    <cellStyle name="适中 2 13" xfId="888"/>
    <cellStyle name="检查单元格 10" xfId="889"/>
    <cellStyle name="检查单元格 11" xfId="890"/>
    <cellStyle name="检查单元格 12" xfId="891"/>
    <cellStyle name="检查单元格 13" xfId="892"/>
    <cellStyle name="检查单元格 2" xfId="893"/>
    <cellStyle name="检查单元格 2 10" xfId="894"/>
    <cellStyle name="检查单元格 2 11" xfId="895"/>
    <cellStyle name="检查单元格 2 12" xfId="896"/>
    <cellStyle name="检查单元格 2 13" xfId="897"/>
    <cellStyle name="检查单元格 2 2" xfId="898"/>
    <cellStyle name="检查单元格 2 3" xfId="899"/>
    <cellStyle name="检查单元格 2 4" xfId="900"/>
    <cellStyle name="检查单元格 2 9" xfId="901"/>
    <cellStyle name="检查单元格 2_轻化系2014年度工作量统计2015.1.22(第3次报教务处）" xfId="902"/>
    <cellStyle name="检查单元格 3" xfId="903"/>
    <cellStyle name="检查单元格 4" xfId="904"/>
    <cellStyle name="检查单元格 5" xfId="905"/>
    <cellStyle name="检查单元格 6" xfId="906"/>
    <cellStyle name="检查单元格 7" xfId="907"/>
    <cellStyle name="检查单元格 8" xfId="908"/>
    <cellStyle name="检查单元格 9" xfId="909"/>
    <cellStyle name="解释性文本 10" xfId="910"/>
    <cellStyle name="解释性文本 11" xfId="911"/>
    <cellStyle name="解释性文本 12" xfId="912"/>
    <cellStyle name="解释性文本 13" xfId="913"/>
    <cellStyle name="解释性文本 2" xfId="914"/>
    <cellStyle name="解释性文本 2 10" xfId="915"/>
    <cellStyle name="解释性文本 2 11" xfId="916"/>
    <cellStyle name="解释性文本 2 12" xfId="917"/>
    <cellStyle name="解释性文本 2 13" xfId="918"/>
    <cellStyle name="解释性文本 2 2" xfId="919"/>
    <cellStyle name="解释性文本 2 3" xfId="920"/>
    <cellStyle name="解释性文本 2 4" xfId="921"/>
    <cellStyle name="解释性文本 2 5" xfId="922"/>
    <cellStyle name="解释性文本 2 6" xfId="923"/>
    <cellStyle name="解释性文本 2 7" xfId="924"/>
    <cellStyle name="解释性文本 2 8" xfId="925"/>
    <cellStyle name="解释性文本 2 9" xfId="926"/>
    <cellStyle name="解释性文本 3" xfId="927"/>
    <cellStyle name="解释性文本 4" xfId="928"/>
    <cellStyle name="警告文本 10" xfId="929"/>
    <cellStyle name="警告文本 11" xfId="930"/>
    <cellStyle name="警告文本 12" xfId="931"/>
    <cellStyle name="警告文本 13" xfId="932"/>
    <cellStyle name="警告文本 2" xfId="933"/>
    <cellStyle name="警告文本 2 10" xfId="934"/>
    <cellStyle name="警告文本 2 11" xfId="935"/>
    <cellStyle name="警告文本 2 12" xfId="936"/>
    <cellStyle name="警告文本 2 13" xfId="937"/>
    <cellStyle name="警告文本 2 2" xfId="938"/>
    <cellStyle name="警告文本 2 3" xfId="939"/>
    <cellStyle name="警告文本 2 4" xfId="940"/>
    <cellStyle name="警告文本 2 5" xfId="941"/>
    <cellStyle name="警告文本 2 6" xfId="942"/>
    <cellStyle name="警告文本 2 7" xfId="943"/>
    <cellStyle name="警告文本 2 8" xfId="944"/>
    <cellStyle name="警告文本 2 9" xfId="945"/>
    <cellStyle name="警告文本 3" xfId="946"/>
    <cellStyle name="警告文本 4" xfId="947"/>
    <cellStyle name="警告文本 5" xfId="948"/>
    <cellStyle name="警告文本 6" xfId="949"/>
    <cellStyle name="警告文本 7" xfId="950"/>
    <cellStyle name="警告文本 8" xfId="951"/>
    <cellStyle name="警告文本 9" xfId="952"/>
    <cellStyle name="链接单元格 10" xfId="953"/>
    <cellStyle name="链接单元格 11" xfId="954"/>
    <cellStyle name="链接单元格 12" xfId="955"/>
    <cellStyle name="链接单元格 13" xfId="956"/>
    <cellStyle name="链接单元格 2" xfId="957"/>
    <cellStyle name="链接单元格 2 10" xfId="958"/>
    <cellStyle name="链接单元格 2 11" xfId="959"/>
    <cellStyle name="链接单元格 2 12" xfId="960"/>
    <cellStyle name="链接单元格 2 13" xfId="961"/>
    <cellStyle name="链接单元格 2 2" xfId="962"/>
    <cellStyle name="链接单元格 2 3" xfId="963"/>
    <cellStyle name="链接单元格 2 4" xfId="964"/>
    <cellStyle name="链接单元格 2 5" xfId="965"/>
    <cellStyle name="链接单元格 2 6" xfId="966"/>
    <cellStyle name="链接单元格 2 7" xfId="967"/>
    <cellStyle name="链接单元格 2 8" xfId="968"/>
    <cellStyle name="链接单元格 2 9" xfId="969"/>
    <cellStyle name="链接单元格 2_轻化系2014年度工作量统计2015.1.22(第3次报教务处）" xfId="970"/>
    <cellStyle name="链接单元格 3" xfId="971"/>
    <cellStyle name="链接单元格 4" xfId="972"/>
    <cellStyle name="链接单元格 5" xfId="973"/>
    <cellStyle name="链接单元格 6" xfId="974"/>
    <cellStyle name="链接单元格 7" xfId="975"/>
    <cellStyle name="链接单元格 8" xfId="976"/>
    <cellStyle name="链接单元格 9" xfId="977"/>
    <cellStyle name="强调文字颜色 1 10" xfId="978"/>
    <cellStyle name="强调文字颜色 6 2 6" xfId="979"/>
    <cellStyle name="强调文字颜色 1 11" xfId="980"/>
    <cellStyle name="强调文字颜色 6 2 7" xfId="981"/>
    <cellStyle name="强调文字颜色 1 12" xfId="982"/>
    <cellStyle name="强调文字颜色 6 2 8" xfId="983"/>
    <cellStyle name="强调文字颜色 1 13" xfId="984"/>
    <cellStyle name="强调文字颜色 6 2 9" xfId="985"/>
    <cellStyle name="强调文字颜色 1 2" xfId="986"/>
    <cellStyle name="强调文字颜色 1 2 10" xfId="987"/>
    <cellStyle name="强调文字颜色 1 2 11" xfId="988"/>
    <cellStyle name="强调文字颜色 1 2 12" xfId="989"/>
    <cellStyle name="强调文字颜色 1 2 13" xfId="990"/>
    <cellStyle name="强调文字颜色 1 2 8" xfId="991"/>
    <cellStyle name="强调文字颜色 1 2 9" xfId="992"/>
    <cellStyle name="强调文字颜色 1 3" xfId="993"/>
    <cellStyle name="强调文字颜色 1 4" xfId="994"/>
    <cellStyle name="强调文字颜色 1 5" xfId="995"/>
    <cellStyle name="强调文字颜色 1 6" xfId="996"/>
    <cellStyle name="强调文字颜色 1 7" xfId="997"/>
    <cellStyle name="强调文字颜色 1 8" xfId="998"/>
    <cellStyle name="强调文字颜色 1 9" xfId="999"/>
    <cellStyle name="强调文字颜色 2 2" xfId="1000"/>
    <cellStyle name="强调文字颜色 2 2 10" xfId="1001"/>
    <cellStyle name="强调文字颜色 2 2 11" xfId="1002"/>
    <cellStyle name="强调文字颜色 2 2 2" xfId="1003"/>
    <cellStyle name="强调文字颜色 2 2 3" xfId="1004"/>
    <cellStyle name="强调文字颜色 2 2 4" xfId="1005"/>
    <cellStyle name="强调文字颜色 2 2 5" xfId="1006"/>
    <cellStyle name="强调文字颜色 2 2 6" xfId="1007"/>
    <cellStyle name="强调文字颜色 2 2 7" xfId="1008"/>
    <cellStyle name="强调文字颜色 2 2 8" xfId="1009"/>
    <cellStyle name="强调文字颜色 2 2 9" xfId="1010"/>
    <cellStyle name="强调文字颜色 2 3" xfId="1011"/>
    <cellStyle name="强调文字颜色 2 4" xfId="1012"/>
    <cellStyle name="强调文字颜色 2 9" xfId="1013"/>
    <cellStyle name="强调文字颜色 3 10" xfId="1014"/>
    <cellStyle name="强调文字颜色 3 11" xfId="1015"/>
    <cellStyle name="强调文字颜色 3 12" xfId="1016"/>
    <cellStyle name="强调文字颜色 3 13" xfId="1017"/>
    <cellStyle name="强调文字颜色 3 2" xfId="1018"/>
    <cellStyle name="强调文字颜色 3 2 10" xfId="1019"/>
    <cellStyle name="着色 5" xfId="1020"/>
    <cellStyle name="强调文字颜色 3 2 11" xfId="1021"/>
    <cellStyle name="着色 6" xfId="1022"/>
    <cellStyle name="强调文字颜色 3 2 12" xfId="1023"/>
    <cellStyle name="强调文字颜色 3 2 13" xfId="1024"/>
    <cellStyle name="强调文字颜色 3 2 2" xfId="1025"/>
    <cellStyle name="强调文字颜色 3 2 3" xfId="1026"/>
    <cellStyle name="强调文字颜色 3 2 4" xfId="1027"/>
    <cellStyle name="强调文字颜色 3 2 5" xfId="1028"/>
    <cellStyle name="强调文字颜色 3 2 6" xfId="1029"/>
    <cellStyle name="强调文字颜色 3 2 7" xfId="1030"/>
    <cellStyle name="强调文字颜色 3 2 8" xfId="1031"/>
    <cellStyle name="强调文字颜色 3 2 9" xfId="1032"/>
    <cellStyle name="强调文字颜色 3 7" xfId="1033"/>
    <cellStyle name="强调文字颜色 3 8" xfId="1034"/>
    <cellStyle name="强调文字颜色 3 9" xfId="1035"/>
    <cellStyle name="强调文字颜色 4 10" xfId="1036"/>
    <cellStyle name="强调文字颜色 4 2" xfId="1037"/>
    <cellStyle name="强调文字颜色 4 2 10" xfId="1038"/>
    <cellStyle name="强调文字颜色 4 2 11" xfId="1039"/>
    <cellStyle name="强调文字颜色 4 2 12" xfId="1040"/>
    <cellStyle name="强调文字颜色 4 2 13" xfId="1041"/>
    <cellStyle name="强调文字颜色 4 2 2" xfId="1042"/>
    <cellStyle name="强调文字颜色 4 2 3" xfId="1043"/>
    <cellStyle name="强调文字颜色 4 2 4" xfId="1044"/>
    <cellStyle name="强调文字颜色 4 2 5" xfId="1045"/>
    <cellStyle name="强调文字颜色 4 2 6" xfId="1046"/>
    <cellStyle name="强调文字颜色 4 3" xfId="1047"/>
    <cellStyle name="强调文字颜色 4 4" xfId="1048"/>
    <cellStyle name="强调文字颜色 4 5" xfId="1049"/>
    <cellStyle name="强调文字颜色 4 6" xfId="1050"/>
    <cellStyle name="强调文字颜色 4 7" xfId="1051"/>
    <cellStyle name="强调文字颜色 4 8" xfId="1052"/>
    <cellStyle name="输入 10" xfId="1053"/>
    <cellStyle name="强调文字颜色 4 9" xfId="1054"/>
    <cellStyle name="输入 11" xfId="1055"/>
    <cellStyle name="强调文字颜色 5 10" xfId="1056"/>
    <cellStyle name="强调文字颜色 5 11" xfId="1057"/>
    <cellStyle name="强调文字颜色 5 12" xfId="1058"/>
    <cellStyle name="强调文字颜色 5 13" xfId="1059"/>
    <cellStyle name="强调文字颜色 5 2" xfId="1060"/>
    <cellStyle name="强调文字颜色 5 2 10" xfId="1061"/>
    <cellStyle name="强调文字颜色 5 2 11" xfId="1062"/>
    <cellStyle name="强调文字颜色 5 2 12" xfId="1063"/>
    <cellStyle name="强调文字颜色 5 2 13" xfId="1064"/>
    <cellStyle name="强调文字颜色 5 2 2" xfId="1065"/>
    <cellStyle name="强调文字颜色 5 2 3" xfId="1066"/>
    <cellStyle name="强调文字颜色 5 2 8" xfId="1067"/>
    <cellStyle name="强调文字颜色 5 2 9" xfId="1068"/>
    <cellStyle name="强调文字颜色 5 3" xfId="1069"/>
    <cellStyle name="强调文字颜色 5 4" xfId="1070"/>
    <cellStyle name="强调文字颜色 5 5" xfId="1071"/>
    <cellStyle name="强调文字颜色 5 6" xfId="1072"/>
    <cellStyle name="输出 2_轻化系2014年度工作量统计2015.1.22(第3次报教务处）" xfId="1073"/>
    <cellStyle name="强调文字颜色 5 7" xfId="1074"/>
    <cellStyle name="强调文字颜色 5 8" xfId="1075"/>
    <cellStyle name="强调文字颜色 5 9" xfId="1076"/>
    <cellStyle name="强调文字颜色 6 10" xfId="1077"/>
    <cellStyle name="强调文字颜色 6 11" xfId="1078"/>
    <cellStyle name="强调文字颜色 6 12" xfId="1079"/>
    <cellStyle name="强调文字颜色 6 13" xfId="1080"/>
    <cellStyle name="强调文字颜色 6 2" xfId="1081"/>
    <cellStyle name="强调文字颜色 6 2 10" xfId="1082"/>
    <cellStyle name="强调文字颜色 6 2 11" xfId="1083"/>
    <cellStyle name="强调文字颜色 6 2 12" xfId="1084"/>
    <cellStyle name="强调文字颜色 6 2 13" xfId="1085"/>
    <cellStyle name="强调文字颜色 6 2 2" xfId="1086"/>
    <cellStyle name="强调文字颜色 6 2 3" xfId="1087"/>
    <cellStyle name="强调文字颜色 6 2 4" xfId="1088"/>
    <cellStyle name="强调文字颜色 6 2 5" xfId="1089"/>
    <cellStyle name="强调文字颜色 6 3" xfId="1090"/>
    <cellStyle name="强调文字颜色 6 4" xfId="1091"/>
    <cellStyle name="强调文字颜色 6 5" xfId="1092"/>
    <cellStyle name="强调文字颜色 6 6" xfId="1093"/>
    <cellStyle name="强调文字颜色 6 7" xfId="1094"/>
    <cellStyle name="强调文字颜色 6 8" xfId="1095"/>
    <cellStyle name="强调文字颜色 6 9" xfId="1096"/>
    <cellStyle name="适中 10" xfId="1097"/>
    <cellStyle name="适中 11" xfId="1098"/>
    <cellStyle name="适中 12" xfId="1099"/>
    <cellStyle name="适中 13" xfId="1100"/>
    <cellStyle name="适中 2" xfId="1101"/>
    <cellStyle name="适中 2 2" xfId="1102"/>
    <cellStyle name="适中 2 3" xfId="1103"/>
    <cellStyle name="适中 2 8" xfId="1104"/>
    <cellStyle name="适中 2 9" xfId="1105"/>
    <cellStyle name="适中 3" xfId="1106"/>
    <cellStyle name="适中 4" xfId="1107"/>
    <cellStyle name="适中 5" xfId="1108"/>
    <cellStyle name="适中 6" xfId="1109"/>
    <cellStyle name="适中 7" xfId="1110"/>
    <cellStyle name="适中 8" xfId="1111"/>
    <cellStyle name="适中 9" xfId="1112"/>
    <cellStyle name="输出 10" xfId="1113"/>
    <cellStyle name="输出 11" xfId="1114"/>
    <cellStyle name="输出 12" xfId="1115"/>
    <cellStyle name="输出 13" xfId="1116"/>
    <cellStyle name="输出 2" xfId="1117"/>
    <cellStyle name="输出 2 10" xfId="1118"/>
    <cellStyle name="输出 2 11" xfId="1119"/>
    <cellStyle name="输出 2 12" xfId="1120"/>
    <cellStyle name="输出 2 13" xfId="1121"/>
    <cellStyle name="输出 2 2" xfId="1122"/>
    <cellStyle name="输出 2 3" xfId="1123"/>
    <cellStyle name="输出 2 4" xfId="1124"/>
    <cellStyle name="输出 2 5" xfId="1125"/>
    <cellStyle name="输出 2 6" xfId="1126"/>
    <cellStyle name="输出 2 7" xfId="1127"/>
    <cellStyle name="输出 2 8" xfId="1128"/>
    <cellStyle name="输出 2 9" xfId="1129"/>
    <cellStyle name="输出 3" xfId="1130"/>
    <cellStyle name="输出 4" xfId="1131"/>
    <cellStyle name="输出 5" xfId="1132"/>
    <cellStyle name="输出 6" xfId="1133"/>
    <cellStyle name="输出 7" xfId="1134"/>
    <cellStyle name="输出 8" xfId="1135"/>
    <cellStyle name="输出 9" xfId="1136"/>
    <cellStyle name="输入 12" xfId="1137"/>
    <cellStyle name="输入 13" xfId="1138"/>
    <cellStyle name="输入 2 10" xfId="1139"/>
    <cellStyle name="输入 2 11" xfId="1140"/>
    <cellStyle name="输入 2 12" xfId="1141"/>
    <cellStyle name="输入 2 13" xfId="1142"/>
    <cellStyle name="输入 2 2" xfId="1143"/>
    <cellStyle name="输入 2 3" xfId="1144"/>
    <cellStyle name="输入 2 4" xfId="1145"/>
    <cellStyle name="输入 2 5" xfId="1146"/>
    <cellStyle name="输入 2 6" xfId="1147"/>
    <cellStyle name="输入 2 7" xfId="1148"/>
    <cellStyle name="输入 2 8" xfId="1149"/>
    <cellStyle name="输入 2 9" xfId="1150"/>
    <cellStyle name="输入 2_轻化系2014年度工作量统计2015.1.22(第3次报教务处）" xfId="1151"/>
    <cellStyle name="输入 4" xfId="1152"/>
    <cellStyle name="输入 5" xfId="1153"/>
    <cellStyle name="输入 6" xfId="1154"/>
    <cellStyle name="输入 7" xfId="1155"/>
    <cellStyle name="输入 8" xfId="1156"/>
    <cellStyle name="输入 9" xfId="1157"/>
    <cellStyle name="着色 1" xfId="1158"/>
    <cellStyle name="着色 2" xfId="1159"/>
    <cellStyle name="着色 3" xfId="1160"/>
    <cellStyle name="着色 4" xfId="1161"/>
    <cellStyle name="注释 2" xfId="1162"/>
    <cellStyle name="注释 2 6" xfId="1163"/>
    <cellStyle name="注释 2 7" xfId="1164"/>
    <cellStyle name="注释 2 8" xfId="1165"/>
    <cellStyle name="注释 2 9" xfId="1166"/>
    <cellStyle name="注释 2_轻化系2014年度工作量统计2015.1.22(第3次报教务处）" xfId="1167"/>
    <cellStyle name="注释 3" xfId="1168"/>
    <cellStyle name="注释 4" xfId="1169"/>
    <cellStyle name="注释 5" xfId="1170"/>
    <cellStyle name="注释 6" xfId="1171"/>
    <cellStyle name="注释 7" xfId="1172"/>
    <cellStyle name="注释 8" xfId="1173"/>
    <cellStyle name="注释 9" xfId="1174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4"/>
  <sheetViews>
    <sheetView topLeftCell="A41" workbookViewId="0">
      <selection activeCell="U38" sqref="U38"/>
    </sheetView>
  </sheetViews>
  <sheetFormatPr defaultColWidth="9" defaultRowHeight="15"/>
  <cols>
    <col min="1" max="1" width="5.875" style="48" customWidth="1"/>
    <col min="2" max="2" width="7.125" style="13" customWidth="1"/>
    <col min="3" max="3" width="11.625" style="13" customWidth="1"/>
    <col min="4" max="4" width="4.875" style="48" customWidth="1"/>
    <col min="5" max="5" width="13" style="48" customWidth="1"/>
    <col min="6" max="7" width="4.25" style="48" customWidth="1"/>
    <col min="8" max="8" width="4.375" style="48" customWidth="1"/>
    <col min="9" max="9" width="4.75" style="48" customWidth="1"/>
    <col min="10" max="10" width="4.625" style="48" customWidth="1"/>
    <col min="11" max="11" width="5" style="48" customWidth="1"/>
    <col min="12" max="12" width="5.25" style="48" customWidth="1"/>
    <col min="13" max="13" width="10.125" style="48" customWidth="1"/>
    <col min="14" max="14" width="3.875" style="48" customWidth="1"/>
    <col min="15" max="15" width="3.75" style="48" customWidth="1"/>
    <col min="16" max="16" width="6.875" style="48" customWidth="1"/>
    <col min="17" max="17" width="5" style="48" customWidth="1"/>
    <col min="18" max="18" width="4.375" style="48" customWidth="1"/>
    <col min="19" max="19" width="5.375" style="48" customWidth="1"/>
    <col min="20" max="20" width="4.625" style="48" customWidth="1"/>
    <col min="21" max="21" width="6.25" style="48" customWidth="1"/>
    <col min="22" max="16384" width="9" style="48"/>
  </cols>
  <sheetData>
    <row r="1" ht="26.1" customHeight="1" spans="1:2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>
      <c r="A2" s="50" t="s">
        <v>1</v>
      </c>
      <c r="B2" s="50"/>
      <c r="C2" s="51" t="s">
        <v>2</v>
      </c>
      <c r="D2" s="51"/>
      <c r="E2" s="52"/>
      <c r="F2" s="52"/>
      <c r="G2" s="53"/>
      <c r="H2" s="53"/>
      <c r="I2" s="77"/>
      <c r="J2" s="78" t="s">
        <v>3</v>
      </c>
      <c r="K2" s="78"/>
      <c r="L2" s="79" t="s">
        <v>4</v>
      </c>
      <c r="M2" s="79"/>
      <c r="N2" s="53"/>
      <c r="O2" s="53"/>
      <c r="P2" s="53"/>
      <c r="Q2" s="51">
        <v>2</v>
      </c>
      <c r="R2" s="93" t="s">
        <v>5</v>
      </c>
      <c r="S2" s="94">
        <v>15</v>
      </c>
      <c r="T2" s="78" t="s">
        <v>6</v>
      </c>
      <c r="U2" s="95"/>
    </row>
    <row r="3" ht="31.5" customHeight="1" spans="1:21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>
      <c r="A4" s="55" t="s">
        <v>8</v>
      </c>
      <c r="B4" s="19" t="s">
        <v>9</v>
      </c>
      <c r="C4" s="56" t="s">
        <v>10</v>
      </c>
      <c r="D4" s="56"/>
      <c r="E4" s="56"/>
      <c r="F4" s="56"/>
      <c r="G4" s="56"/>
      <c r="H4" s="56"/>
      <c r="I4" s="56"/>
      <c r="J4" s="56"/>
      <c r="K4" s="56"/>
      <c r="L4" s="56"/>
      <c r="M4" s="56" t="s">
        <v>11</v>
      </c>
      <c r="N4" s="56"/>
      <c r="O4" s="56"/>
      <c r="P4" s="56"/>
      <c r="Q4" s="56"/>
      <c r="R4" s="56"/>
      <c r="S4" s="56"/>
      <c r="T4" s="56"/>
      <c r="U4" s="96" t="s">
        <v>12</v>
      </c>
    </row>
    <row r="5" ht="19" spans="1:21">
      <c r="A5" s="55"/>
      <c r="B5" s="19"/>
      <c r="C5" s="57" t="s">
        <v>13</v>
      </c>
      <c r="D5" s="58" t="s">
        <v>14</v>
      </c>
      <c r="E5" s="58" t="s">
        <v>15</v>
      </c>
      <c r="F5" s="58" t="s">
        <v>16</v>
      </c>
      <c r="G5" s="58" t="s">
        <v>17</v>
      </c>
      <c r="H5" s="59" t="s">
        <v>18</v>
      </c>
      <c r="I5" s="80" t="s">
        <v>19</v>
      </c>
      <c r="J5" s="81" t="s">
        <v>20</v>
      </c>
      <c r="K5" s="81" t="s">
        <v>21</v>
      </c>
      <c r="L5" s="81" t="s">
        <v>22</v>
      </c>
      <c r="M5" s="58" t="s">
        <v>23</v>
      </c>
      <c r="N5" s="58" t="s">
        <v>24</v>
      </c>
      <c r="O5" s="58" t="s">
        <v>25</v>
      </c>
      <c r="P5" s="58" t="s">
        <v>26</v>
      </c>
      <c r="Q5" s="58" t="s">
        <v>16</v>
      </c>
      <c r="R5" s="58" t="s">
        <v>27</v>
      </c>
      <c r="S5" s="97" t="s">
        <v>28</v>
      </c>
      <c r="T5" s="81" t="s">
        <v>29</v>
      </c>
      <c r="U5" s="96"/>
    </row>
    <row r="6" ht="36.75" customHeight="1" spans="1:21">
      <c r="A6" s="112" t="s">
        <v>30</v>
      </c>
      <c r="B6" s="60" t="s">
        <v>31</v>
      </c>
      <c r="C6" s="9" t="s">
        <v>32</v>
      </c>
      <c r="D6" s="9">
        <v>32</v>
      </c>
      <c r="E6" s="9" t="s">
        <v>33</v>
      </c>
      <c r="F6" s="9">
        <v>35</v>
      </c>
      <c r="G6" s="61">
        <v>2</v>
      </c>
      <c r="H6" s="62">
        <v>19</v>
      </c>
      <c r="I6" s="9">
        <v>32</v>
      </c>
      <c r="J6" s="82">
        <v>1</v>
      </c>
      <c r="K6" s="82">
        <v>1</v>
      </c>
      <c r="L6" s="83">
        <f t="shared" ref="L6:L28" si="0">I6*J6*K6</f>
        <v>32</v>
      </c>
      <c r="M6" s="84"/>
      <c r="N6" s="85"/>
      <c r="O6" s="85"/>
      <c r="P6" s="86"/>
      <c r="Q6" s="98"/>
      <c r="R6" s="85"/>
      <c r="S6" s="99"/>
      <c r="T6" s="99"/>
      <c r="U6" s="100">
        <f>L6+L7+L8+L9</f>
        <v>173.12</v>
      </c>
    </row>
    <row r="7" ht="24.95" customHeight="1" spans="1:21">
      <c r="A7" s="63"/>
      <c r="B7" s="63"/>
      <c r="C7" s="9" t="s">
        <v>32</v>
      </c>
      <c r="D7" s="9">
        <v>32</v>
      </c>
      <c r="E7" s="9" t="s">
        <v>34</v>
      </c>
      <c r="F7" s="9">
        <v>33</v>
      </c>
      <c r="G7" s="61">
        <v>2</v>
      </c>
      <c r="H7" s="62">
        <v>19</v>
      </c>
      <c r="I7" s="9">
        <v>32</v>
      </c>
      <c r="J7" s="82">
        <v>1</v>
      </c>
      <c r="K7" s="82">
        <v>1</v>
      </c>
      <c r="L7" s="83">
        <f t="shared" si="0"/>
        <v>32</v>
      </c>
      <c r="M7" s="84"/>
      <c r="N7" s="85"/>
      <c r="O7" s="85"/>
      <c r="P7" s="86"/>
      <c r="Q7" s="101"/>
      <c r="R7" s="85"/>
      <c r="S7" s="99"/>
      <c r="T7" s="99"/>
      <c r="U7" s="102"/>
    </row>
    <row r="8" ht="50.1" customHeight="1" spans="1:21">
      <c r="A8" s="63"/>
      <c r="B8" s="63"/>
      <c r="C8" s="9" t="s">
        <v>35</v>
      </c>
      <c r="D8" s="9">
        <v>32</v>
      </c>
      <c r="E8" s="9" t="s">
        <v>36</v>
      </c>
      <c r="F8" s="64">
        <v>94</v>
      </c>
      <c r="G8" s="61">
        <v>2</v>
      </c>
      <c r="H8" s="62">
        <v>19</v>
      </c>
      <c r="I8" s="9">
        <v>32</v>
      </c>
      <c r="J8" s="82">
        <v>1.52</v>
      </c>
      <c r="K8" s="82">
        <v>1</v>
      </c>
      <c r="L8" s="83">
        <f t="shared" si="0"/>
        <v>48.64</v>
      </c>
      <c r="M8" s="84"/>
      <c r="N8" s="85"/>
      <c r="O8" s="85"/>
      <c r="P8" s="86"/>
      <c r="Q8" s="101"/>
      <c r="R8" s="85"/>
      <c r="S8" s="99"/>
      <c r="T8" s="99"/>
      <c r="U8" s="102"/>
    </row>
    <row r="9" ht="36.95" customHeight="1" spans="1:21">
      <c r="A9" s="63"/>
      <c r="B9" s="63"/>
      <c r="C9" s="65" t="s">
        <v>37</v>
      </c>
      <c r="D9" s="66">
        <v>48</v>
      </c>
      <c r="E9" s="65" t="s">
        <v>38</v>
      </c>
      <c r="F9" s="65">
        <v>68</v>
      </c>
      <c r="G9" s="67">
        <v>2</v>
      </c>
      <c r="H9" s="62">
        <v>19</v>
      </c>
      <c r="I9" s="66">
        <v>48</v>
      </c>
      <c r="J9" s="87">
        <v>1.26</v>
      </c>
      <c r="K9" s="82">
        <v>1</v>
      </c>
      <c r="L9" s="83">
        <f t="shared" si="0"/>
        <v>60.48</v>
      </c>
      <c r="M9" s="84"/>
      <c r="N9" s="85"/>
      <c r="O9" s="85"/>
      <c r="P9" s="86"/>
      <c r="Q9" s="101"/>
      <c r="R9" s="85"/>
      <c r="S9" s="99"/>
      <c r="T9" s="99"/>
      <c r="U9" s="102"/>
    </row>
    <row r="10" ht="24.95" customHeight="1" spans="1:21">
      <c r="A10" s="112" t="s">
        <v>39</v>
      </c>
      <c r="B10" s="60" t="s">
        <v>40</v>
      </c>
      <c r="C10" s="9" t="s">
        <v>41</v>
      </c>
      <c r="D10" s="68">
        <v>64</v>
      </c>
      <c r="E10" s="9" t="s">
        <v>42</v>
      </c>
      <c r="F10" s="69">
        <v>47</v>
      </c>
      <c r="G10" s="66">
        <v>4</v>
      </c>
      <c r="H10" s="62">
        <v>19</v>
      </c>
      <c r="I10" s="66">
        <v>64</v>
      </c>
      <c r="J10" s="88">
        <v>1.02</v>
      </c>
      <c r="K10" s="88">
        <v>1</v>
      </c>
      <c r="L10" s="83">
        <f t="shared" si="0"/>
        <v>65.28</v>
      </c>
      <c r="M10" s="66"/>
      <c r="N10" s="66"/>
      <c r="O10" s="66"/>
      <c r="P10" s="66"/>
      <c r="Q10" s="66"/>
      <c r="R10" s="66"/>
      <c r="S10" s="66"/>
      <c r="T10" s="66"/>
      <c r="U10" s="100">
        <f>L10+L11</f>
        <v>129.28</v>
      </c>
    </row>
    <row r="11" ht="24.95" customHeight="1" spans="1:21">
      <c r="A11" s="63"/>
      <c r="B11" s="63"/>
      <c r="C11" s="9" t="s">
        <v>43</v>
      </c>
      <c r="D11" s="68">
        <v>64</v>
      </c>
      <c r="E11" s="9" t="s">
        <v>44</v>
      </c>
      <c r="F11" s="24">
        <v>32</v>
      </c>
      <c r="G11" s="66">
        <v>4</v>
      </c>
      <c r="H11" s="62">
        <v>19</v>
      </c>
      <c r="I11" s="66">
        <v>64</v>
      </c>
      <c r="J11" s="88">
        <v>1</v>
      </c>
      <c r="K11" s="88">
        <v>1</v>
      </c>
      <c r="L11" s="83">
        <f t="shared" si="0"/>
        <v>64</v>
      </c>
      <c r="M11" s="66"/>
      <c r="N11" s="66"/>
      <c r="O11" s="66"/>
      <c r="P11" s="66"/>
      <c r="Q11" s="66"/>
      <c r="R11" s="66"/>
      <c r="S11" s="66"/>
      <c r="T11" s="66"/>
      <c r="U11" s="102"/>
    </row>
    <row r="12" ht="24.95" customHeight="1" spans="1:21">
      <c r="A12" s="113" t="s">
        <v>45</v>
      </c>
      <c r="B12" s="70" t="s">
        <v>46</v>
      </c>
      <c r="C12" s="9" t="s">
        <v>47</v>
      </c>
      <c r="D12" s="65">
        <v>24</v>
      </c>
      <c r="E12" s="9" t="s">
        <v>48</v>
      </c>
      <c r="F12" s="9">
        <v>86</v>
      </c>
      <c r="G12" s="65">
        <v>2</v>
      </c>
      <c r="H12" s="62">
        <v>19</v>
      </c>
      <c r="I12" s="65">
        <v>24</v>
      </c>
      <c r="J12" s="89">
        <v>1.46</v>
      </c>
      <c r="K12" s="89">
        <v>1</v>
      </c>
      <c r="L12" s="90">
        <f t="shared" si="0"/>
        <v>35.04</v>
      </c>
      <c r="M12" s="65"/>
      <c r="N12" s="65"/>
      <c r="O12" s="65"/>
      <c r="P12" s="65"/>
      <c r="Q12" s="65"/>
      <c r="R12" s="65"/>
      <c r="S12" s="65"/>
      <c r="T12" s="65"/>
      <c r="U12" s="103">
        <f>L12+L13+L14+L15+L16+L17+L18+L19+L20+L21+L22+L23+L24+L25+L26+L27+L28</f>
        <v>437.04</v>
      </c>
    </row>
    <row r="13" ht="24.95" customHeight="1" spans="1:21">
      <c r="A13" s="71"/>
      <c r="B13" s="71"/>
      <c r="C13" s="9" t="s">
        <v>47</v>
      </c>
      <c r="D13" s="65">
        <v>24</v>
      </c>
      <c r="E13" s="9" t="s">
        <v>49</v>
      </c>
      <c r="F13" s="9">
        <v>36</v>
      </c>
      <c r="G13" s="65">
        <v>2</v>
      </c>
      <c r="H13" s="62">
        <v>19</v>
      </c>
      <c r="I13" s="65">
        <v>24</v>
      </c>
      <c r="J13" s="89">
        <v>1</v>
      </c>
      <c r="K13" s="89">
        <v>1</v>
      </c>
      <c r="L13" s="90">
        <f t="shared" si="0"/>
        <v>24</v>
      </c>
      <c r="M13" s="65"/>
      <c r="N13" s="65"/>
      <c r="O13" s="65"/>
      <c r="P13" s="65"/>
      <c r="Q13" s="65"/>
      <c r="R13" s="65"/>
      <c r="S13" s="65"/>
      <c r="T13" s="65"/>
      <c r="U13" s="104"/>
    </row>
    <row r="14" ht="24.95" customHeight="1" spans="1:21">
      <c r="A14" s="71"/>
      <c r="B14" s="71"/>
      <c r="C14" s="9" t="s">
        <v>47</v>
      </c>
      <c r="D14" s="65">
        <v>24</v>
      </c>
      <c r="E14" s="9" t="s">
        <v>50</v>
      </c>
      <c r="F14" s="9">
        <v>34</v>
      </c>
      <c r="G14" s="65">
        <v>2</v>
      </c>
      <c r="H14" s="62">
        <v>19</v>
      </c>
      <c r="I14" s="65">
        <v>24</v>
      </c>
      <c r="J14" s="89">
        <v>1</v>
      </c>
      <c r="K14" s="89">
        <v>1</v>
      </c>
      <c r="L14" s="90">
        <f t="shared" si="0"/>
        <v>24</v>
      </c>
      <c r="M14" s="65"/>
      <c r="N14" s="65"/>
      <c r="O14" s="65"/>
      <c r="P14" s="65"/>
      <c r="Q14" s="65"/>
      <c r="R14" s="65"/>
      <c r="S14" s="65"/>
      <c r="T14" s="65"/>
      <c r="U14" s="104"/>
    </row>
    <row r="15" ht="24.95" customHeight="1" spans="1:21">
      <c r="A15" s="71"/>
      <c r="B15" s="71"/>
      <c r="C15" s="9" t="s">
        <v>47</v>
      </c>
      <c r="D15" s="65">
        <v>24</v>
      </c>
      <c r="E15" s="9" t="s">
        <v>51</v>
      </c>
      <c r="F15" s="9">
        <v>37</v>
      </c>
      <c r="G15" s="65">
        <v>2</v>
      </c>
      <c r="H15" s="62">
        <v>19</v>
      </c>
      <c r="I15" s="65">
        <v>24</v>
      </c>
      <c r="J15" s="89">
        <v>1</v>
      </c>
      <c r="K15" s="89">
        <v>1</v>
      </c>
      <c r="L15" s="90">
        <f t="shared" si="0"/>
        <v>24</v>
      </c>
      <c r="M15" s="65"/>
      <c r="N15" s="65"/>
      <c r="O15" s="65"/>
      <c r="P15" s="65"/>
      <c r="Q15" s="65"/>
      <c r="R15" s="65"/>
      <c r="S15" s="65"/>
      <c r="T15" s="65"/>
      <c r="U15" s="104"/>
    </row>
    <row r="16" ht="24.95" customHeight="1" spans="1:21">
      <c r="A16" s="71"/>
      <c r="B16" s="71"/>
      <c r="C16" s="9" t="s">
        <v>47</v>
      </c>
      <c r="D16" s="65">
        <v>24</v>
      </c>
      <c r="E16" s="9" t="s">
        <v>52</v>
      </c>
      <c r="F16" s="9">
        <v>30</v>
      </c>
      <c r="G16" s="65">
        <v>2</v>
      </c>
      <c r="H16" s="62">
        <v>19</v>
      </c>
      <c r="I16" s="65">
        <v>24</v>
      </c>
      <c r="J16" s="89">
        <v>1</v>
      </c>
      <c r="K16" s="89">
        <v>1</v>
      </c>
      <c r="L16" s="90">
        <f t="shared" si="0"/>
        <v>24</v>
      </c>
      <c r="M16" s="65"/>
      <c r="N16" s="65"/>
      <c r="O16" s="65"/>
      <c r="P16" s="65"/>
      <c r="Q16" s="65"/>
      <c r="R16" s="65"/>
      <c r="S16" s="65"/>
      <c r="T16" s="65"/>
      <c r="U16" s="104"/>
    </row>
    <row r="17" ht="24.95" customHeight="1" spans="1:21">
      <c r="A17" s="71"/>
      <c r="B17" s="71"/>
      <c r="C17" s="9" t="s">
        <v>47</v>
      </c>
      <c r="D17" s="65">
        <v>24</v>
      </c>
      <c r="E17" s="9" t="s">
        <v>53</v>
      </c>
      <c r="F17" s="9">
        <v>35</v>
      </c>
      <c r="G17" s="65">
        <v>2</v>
      </c>
      <c r="H17" s="62">
        <v>19</v>
      </c>
      <c r="I17" s="65">
        <v>24</v>
      </c>
      <c r="J17" s="89">
        <v>1</v>
      </c>
      <c r="K17" s="89">
        <v>1</v>
      </c>
      <c r="L17" s="90">
        <f t="shared" si="0"/>
        <v>24</v>
      </c>
      <c r="M17" s="65"/>
      <c r="N17" s="65"/>
      <c r="O17" s="65"/>
      <c r="P17" s="65"/>
      <c r="Q17" s="65"/>
      <c r="R17" s="65"/>
      <c r="S17" s="65"/>
      <c r="T17" s="65"/>
      <c r="U17" s="104"/>
    </row>
    <row r="18" ht="24.95" customHeight="1" spans="1:21">
      <c r="A18" s="71"/>
      <c r="B18" s="71"/>
      <c r="C18" s="9" t="s">
        <v>54</v>
      </c>
      <c r="D18" s="65">
        <v>24</v>
      </c>
      <c r="E18" s="9" t="s">
        <v>53</v>
      </c>
      <c r="F18" s="9">
        <v>35</v>
      </c>
      <c r="G18" s="65">
        <v>2</v>
      </c>
      <c r="H18" s="62">
        <v>19</v>
      </c>
      <c r="I18" s="65">
        <v>24</v>
      </c>
      <c r="J18" s="89">
        <v>1</v>
      </c>
      <c r="K18" s="89">
        <v>1</v>
      </c>
      <c r="L18" s="90">
        <f t="shared" si="0"/>
        <v>24</v>
      </c>
      <c r="M18" s="65"/>
      <c r="N18" s="65"/>
      <c r="O18" s="65"/>
      <c r="P18" s="65"/>
      <c r="Q18" s="65"/>
      <c r="R18" s="65"/>
      <c r="S18" s="65"/>
      <c r="T18" s="65"/>
      <c r="U18" s="104"/>
    </row>
    <row r="19" ht="24.95" customHeight="1" spans="1:21">
      <c r="A19" s="71"/>
      <c r="B19" s="71"/>
      <c r="C19" s="9" t="s">
        <v>54</v>
      </c>
      <c r="D19" s="65">
        <v>24</v>
      </c>
      <c r="E19" s="9" t="s">
        <v>55</v>
      </c>
      <c r="F19" s="9">
        <v>41</v>
      </c>
      <c r="G19" s="65">
        <v>2</v>
      </c>
      <c r="H19" s="62">
        <v>19</v>
      </c>
      <c r="I19" s="65">
        <v>24</v>
      </c>
      <c r="J19" s="89">
        <v>1</v>
      </c>
      <c r="K19" s="89">
        <v>1</v>
      </c>
      <c r="L19" s="90">
        <f t="shared" si="0"/>
        <v>24</v>
      </c>
      <c r="M19" s="65"/>
      <c r="N19" s="65"/>
      <c r="O19" s="65"/>
      <c r="P19" s="65"/>
      <c r="Q19" s="65"/>
      <c r="R19" s="65"/>
      <c r="S19" s="65"/>
      <c r="T19" s="65"/>
      <c r="U19" s="104"/>
    </row>
    <row r="20" ht="24.95" customHeight="1" spans="1:21">
      <c r="A20" s="71"/>
      <c r="B20" s="71"/>
      <c r="C20" s="9" t="s">
        <v>56</v>
      </c>
      <c r="D20" s="65">
        <v>24</v>
      </c>
      <c r="E20" s="9" t="s">
        <v>57</v>
      </c>
      <c r="F20" s="9">
        <v>51</v>
      </c>
      <c r="G20" s="65">
        <v>2</v>
      </c>
      <c r="H20" s="62">
        <v>19</v>
      </c>
      <c r="I20" s="65">
        <v>24</v>
      </c>
      <c r="J20" s="89">
        <v>1.07</v>
      </c>
      <c r="K20" s="89">
        <v>1</v>
      </c>
      <c r="L20" s="90">
        <f t="shared" si="0"/>
        <v>25.68</v>
      </c>
      <c r="M20" s="65"/>
      <c r="N20" s="65"/>
      <c r="O20" s="65"/>
      <c r="P20" s="65"/>
      <c r="Q20" s="65"/>
      <c r="R20" s="65"/>
      <c r="S20" s="65"/>
      <c r="T20" s="65"/>
      <c r="U20" s="104"/>
    </row>
    <row r="21" ht="24.95" customHeight="1" spans="1:21">
      <c r="A21" s="71"/>
      <c r="B21" s="71"/>
      <c r="C21" s="9" t="s">
        <v>56</v>
      </c>
      <c r="D21" s="65">
        <v>24</v>
      </c>
      <c r="E21" s="9" t="s">
        <v>58</v>
      </c>
      <c r="F21" s="9">
        <v>47</v>
      </c>
      <c r="G21" s="65">
        <v>2</v>
      </c>
      <c r="H21" s="62">
        <v>19</v>
      </c>
      <c r="I21" s="65">
        <v>24</v>
      </c>
      <c r="J21" s="89">
        <v>1.02</v>
      </c>
      <c r="K21" s="89">
        <v>1</v>
      </c>
      <c r="L21" s="90">
        <f t="shared" si="0"/>
        <v>24.48</v>
      </c>
      <c r="M21" s="65"/>
      <c r="N21" s="65"/>
      <c r="O21" s="65"/>
      <c r="P21" s="65"/>
      <c r="Q21" s="65"/>
      <c r="R21" s="65"/>
      <c r="S21" s="65"/>
      <c r="T21" s="65"/>
      <c r="U21" s="104"/>
    </row>
    <row r="22" ht="24.95" customHeight="1" spans="1:21">
      <c r="A22" s="71"/>
      <c r="B22" s="71"/>
      <c r="C22" s="9" t="s">
        <v>59</v>
      </c>
      <c r="D22" s="65">
        <v>24</v>
      </c>
      <c r="E22" s="9" t="s">
        <v>60</v>
      </c>
      <c r="F22" s="64">
        <v>100</v>
      </c>
      <c r="G22" s="65">
        <v>2</v>
      </c>
      <c r="H22" s="62">
        <v>19</v>
      </c>
      <c r="I22" s="65">
        <v>24</v>
      </c>
      <c r="J22" s="89">
        <v>1.54</v>
      </c>
      <c r="K22" s="89">
        <v>1</v>
      </c>
      <c r="L22" s="90">
        <f t="shared" si="0"/>
        <v>36.96</v>
      </c>
      <c r="M22" s="65"/>
      <c r="N22" s="65"/>
      <c r="O22" s="65"/>
      <c r="P22" s="65"/>
      <c r="Q22" s="65"/>
      <c r="R22" s="65"/>
      <c r="S22" s="65"/>
      <c r="T22" s="65"/>
      <c r="U22" s="104"/>
    </row>
    <row r="23" ht="24.95" customHeight="1" spans="1:21">
      <c r="A23" s="71"/>
      <c r="B23" s="71"/>
      <c r="C23" s="9" t="s">
        <v>59</v>
      </c>
      <c r="D23" s="65">
        <v>24</v>
      </c>
      <c r="E23" s="9" t="s">
        <v>61</v>
      </c>
      <c r="F23" s="9">
        <v>48</v>
      </c>
      <c r="G23" s="65">
        <v>2</v>
      </c>
      <c r="H23" s="62">
        <v>19</v>
      </c>
      <c r="I23" s="65">
        <v>24</v>
      </c>
      <c r="J23" s="89">
        <v>1.03</v>
      </c>
      <c r="K23" s="89">
        <v>1</v>
      </c>
      <c r="L23" s="90">
        <f t="shared" si="0"/>
        <v>24.72</v>
      </c>
      <c r="M23" s="65"/>
      <c r="N23" s="65"/>
      <c r="O23" s="65"/>
      <c r="P23" s="65"/>
      <c r="Q23" s="65"/>
      <c r="R23" s="65"/>
      <c r="S23" s="65"/>
      <c r="T23" s="65"/>
      <c r="U23" s="104"/>
    </row>
    <row r="24" ht="24.95" customHeight="1" spans="1:21">
      <c r="A24" s="71"/>
      <c r="B24" s="71"/>
      <c r="C24" s="9" t="s">
        <v>59</v>
      </c>
      <c r="D24" s="65">
        <v>24</v>
      </c>
      <c r="E24" s="9" t="s">
        <v>57</v>
      </c>
      <c r="F24" s="9">
        <v>51</v>
      </c>
      <c r="G24" s="65">
        <v>2</v>
      </c>
      <c r="H24" s="62">
        <v>19</v>
      </c>
      <c r="I24" s="65">
        <v>24</v>
      </c>
      <c r="J24" s="89">
        <v>1.07</v>
      </c>
      <c r="K24" s="89">
        <v>1</v>
      </c>
      <c r="L24" s="90">
        <f t="shared" si="0"/>
        <v>25.68</v>
      </c>
      <c r="M24" s="65"/>
      <c r="N24" s="65"/>
      <c r="O24" s="65"/>
      <c r="P24" s="65"/>
      <c r="Q24" s="65"/>
      <c r="R24" s="65"/>
      <c r="S24" s="65"/>
      <c r="T24" s="65"/>
      <c r="U24" s="104"/>
    </row>
    <row r="25" ht="24.95" customHeight="1" spans="1:21">
      <c r="A25" s="71"/>
      <c r="B25" s="71"/>
      <c r="C25" s="9" t="s">
        <v>59</v>
      </c>
      <c r="D25" s="65">
        <v>24</v>
      </c>
      <c r="E25" s="9" t="s">
        <v>58</v>
      </c>
      <c r="F25" s="9">
        <v>47</v>
      </c>
      <c r="G25" s="65">
        <v>2</v>
      </c>
      <c r="H25" s="62">
        <v>19</v>
      </c>
      <c r="I25" s="65">
        <v>24</v>
      </c>
      <c r="J25" s="89">
        <v>1.02</v>
      </c>
      <c r="K25" s="89">
        <v>1</v>
      </c>
      <c r="L25" s="90">
        <f t="shared" si="0"/>
        <v>24.48</v>
      </c>
      <c r="M25" s="65"/>
      <c r="N25" s="65"/>
      <c r="O25" s="65"/>
      <c r="P25" s="65"/>
      <c r="Q25" s="65"/>
      <c r="R25" s="65"/>
      <c r="S25" s="65"/>
      <c r="T25" s="65"/>
      <c r="U25" s="104"/>
    </row>
    <row r="26" ht="24.95" customHeight="1" spans="1:21">
      <c r="A26" s="71"/>
      <c r="B26" s="71"/>
      <c r="C26" s="9" t="s">
        <v>59</v>
      </c>
      <c r="D26" s="65">
        <v>24</v>
      </c>
      <c r="E26" s="9" t="s">
        <v>62</v>
      </c>
      <c r="F26" s="9">
        <v>42</v>
      </c>
      <c r="G26" s="65">
        <v>2</v>
      </c>
      <c r="H26" s="62">
        <v>19</v>
      </c>
      <c r="I26" s="65">
        <v>24</v>
      </c>
      <c r="J26" s="89">
        <v>1</v>
      </c>
      <c r="K26" s="89">
        <v>1</v>
      </c>
      <c r="L26" s="90">
        <f t="shared" si="0"/>
        <v>24</v>
      </c>
      <c r="M26" s="65"/>
      <c r="N26" s="65"/>
      <c r="O26" s="65"/>
      <c r="P26" s="65"/>
      <c r="Q26" s="65"/>
      <c r="R26" s="65"/>
      <c r="S26" s="65"/>
      <c r="T26" s="65"/>
      <c r="U26" s="104"/>
    </row>
    <row r="27" ht="24.95" customHeight="1" spans="1:21">
      <c r="A27" s="71"/>
      <c r="B27" s="71"/>
      <c r="C27" s="9" t="s">
        <v>59</v>
      </c>
      <c r="D27" s="65">
        <v>24</v>
      </c>
      <c r="E27" s="9" t="s">
        <v>63</v>
      </c>
      <c r="F27" s="9">
        <v>44</v>
      </c>
      <c r="G27" s="65">
        <v>2</v>
      </c>
      <c r="H27" s="62">
        <v>19</v>
      </c>
      <c r="I27" s="65">
        <v>24</v>
      </c>
      <c r="J27" s="89">
        <v>1</v>
      </c>
      <c r="K27" s="89">
        <v>1</v>
      </c>
      <c r="L27" s="90">
        <f t="shared" si="0"/>
        <v>24</v>
      </c>
      <c r="M27" s="65"/>
      <c r="N27" s="65"/>
      <c r="O27" s="65"/>
      <c r="P27" s="65"/>
      <c r="Q27" s="65"/>
      <c r="R27" s="65"/>
      <c r="S27" s="65"/>
      <c r="T27" s="65"/>
      <c r="U27" s="104"/>
    </row>
    <row r="28" ht="24.95" customHeight="1" spans="1:21">
      <c r="A28" s="71"/>
      <c r="B28" s="71"/>
      <c r="C28" s="9" t="s">
        <v>59</v>
      </c>
      <c r="D28" s="65">
        <v>24</v>
      </c>
      <c r="E28" s="9" t="s">
        <v>64</v>
      </c>
      <c r="F28" s="9">
        <v>41</v>
      </c>
      <c r="G28" s="65">
        <v>2</v>
      </c>
      <c r="H28" s="62">
        <v>19</v>
      </c>
      <c r="I28" s="65">
        <v>24</v>
      </c>
      <c r="J28" s="89">
        <v>1</v>
      </c>
      <c r="K28" s="89">
        <v>1</v>
      </c>
      <c r="L28" s="90">
        <f t="shared" si="0"/>
        <v>24</v>
      </c>
      <c r="M28" s="65"/>
      <c r="N28" s="65"/>
      <c r="O28" s="65"/>
      <c r="P28" s="65"/>
      <c r="Q28" s="65"/>
      <c r="R28" s="65"/>
      <c r="S28" s="65"/>
      <c r="T28" s="65"/>
      <c r="U28" s="104"/>
    </row>
    <row r="29" ht="36" spans="1:21">
      <c r="A29" s="113" t="s">
        <v>65</v>
      </c>
      <c r="B29" s="72" t="s">
        <v>66</v>
      </c>
      <c r="C29" s="9" t="s">
        <v>67</v>
      </c>
      <c r="D29" s="65">
        <v>32</v>
      </c>
      <c r="E29" s="9" t="s">
        <v>68</v>
      </c>
      <c r="F29" s="9">
        <v>53</v>
      </c>
      <c r="G29" s="65">
        <v>2</v>
      </c>
      <c r="H29" s="65">
        <v>19</v>
      </c>
      <c r="I29" s="65">
        <v>32</v>
      </c>
      <c r="J29" s="89">
        <v>1.09</v>
      </c>
      <c r="K29" s="89">
        <v>1</v>
      </c>
      <c r="L29" s="90">
        <f t="shared" ref="L29:L44" si="1">I29*J29*K29</f>
        <v>34.88</v>
      </c>
      <c r="M29" s="65"/>
      <c r="N29" s="65"/>
      <c r="O29" s="65"/>
      <c r="P29" s="65"/>
      <c r="Q29" s="65"/>
      <c r="R29" s="65"/>
      <c r="S29" s="65"/>
      <c r="T29" s="65"/>
      <c r="U29" s="103">
        <f>L29</f>
        <v>34.88</v>
      </c>
    </row>
    <row r="30" ht="57.95" customHeight="1" spans="1:21">
      <c r="A30" s="114" t="s">
        <v>69</v>
      </c>
      <c r="B30" s="9" t="s">
        <v>70</v>
      </c>
      <c r="C30" s="9" t="s">
        <v>71</v>
      </c>
      <c r="D30" s="65">
        <v>48</v>
      </c>
      <c r="E30" s="9" t="s">
        <v>72</v>
      </c>
      <c r="F30" s="9">
        <v>47</v>
      </c>
      <c r="G30" s="69">
        <v>3</v>
      </c>
      <c r="H30" s="65">
        <v>19</v>
      </c>
      <c r="I30" s="65">
        <v>48</v>
      </c>
      <c r="J30" s="89">
        <v>1.02</v>
      </c>
      <c r="K30" s="89">
        <v>1</v>
      </c>
      <c r="L30" s="90">
        <f t="shared" si="1"/>
        <v>48.96</v>
      </c>
      <c r="M30" s="65"/>
      <c r="N30" s="65"/>
      <c r="O30" s="65"/>
      <c r="P30" s="65"/>
      <c r="Q30" s="65"/>
      <c r="R30" s="65"/>
      <c r="S30" s="65"/>
      <c r="T30" s="65"/>
      <c r="U30" s="105">
        <f>L30</f>
        <v>48.96</v>
      </c>
    </row>
    <row r="31" ht="29.1" customHeight="1" spans="1:21">
      <c r="A31" s="113" t="s">
        <v>73</v>
      </c>
      <c r="B31" s="70" t="s">
        <v>74</v>
      </c>
      <c r="C31" s="9" t="s">
        <v>75</v>
      </c>
      <c r="D31" s="65">
        <v>48</v>
      </c>
      <c r="E31" s="9" t="s">
        <v>76</v>
      </c>
      <c r="F31" s="9">
        <v>70</v>
      </c>
      <c r="G31" s="65">
        <v>3</v>
      </c>
      <c r="H31" s="65">
        <v>19</v>
      </c>
      <c r="I31" s="65">
        <v>48</v>
      </c>
      <c r="J31" s="89">
        <v>1.28</v>
      </c>
      <c r="K31" s="89">
        <v>1</v>
      </c>
      <c r="L31" s="90">
        <f t="shared" si="1"/>
        <v>61.44</v>
      </c>
      <c r="M31" s="65"/>
      <c r="N31" s="65"/>
      <c r="O31" s="65"/>
      <c r="P31" s="65"/>
      <c r="Q31" s="65"/>
      <c r="R31" s="65"/>
      <c r="S31" s="65"/>
      <c r="T31" s="65"/>
      <c r="U31" s="103">
        <f>L31+L32+L33</f>
        <v>205.92</v>
      </c>
    </row>
    <row r="32" ht="42" customHeight="1" spans="1:21">
      <c r="A32" s="71"/>
      <c r="B32" s="71"/>
      <c r="C32" s="9" t="s">
        <v>75</v>
      </c>
      <c r="D32" s="65">
        <v>48</v>
      </c>
      <c r="E32" s="9" t="s">
        <v>77</v>
      </c>
      <c r="F32" s="64">
        <v>102</v>
      </c>
      <c r="G32" s="65">
        <v>3</v>
      </c>
      <c r="H32" s="65">
        <v>19</v>
      </c>
      <c r="I32" s="65">
        <v>48</v>
      </c>
      <c r="J32" s="89">
        <v>1.55</v>
      </c>
      <c r="K32" s="89">
        <v>1</v>
      </c>
      <c r="L32" s="90">
        <f t="shared" si="1"/>
        <v>74.4</v>
      </c>
      <c r="M32" s="65"/>
      <c r="N32" s="65"/>
      <c r="O32" s="65"/>
      <c r="P32" s="65"/>
      <c r="Q32" s="65"/>
      <c r="R32" s="65"/>
      <c r="S32" s="65"/>
      <c r="T32" s="65"/>
      <c r="U32" s="106"/>
    </row>
    <row r="33" ht="32.1" customHeight="1" spans="1:21">
      <c r="A33" s="71"/>
      <c r="B33" s="71"/>
      <c r="C33" s="9" t="s">
        <v>75</v>
      </c>
      <c r="D33" s="65">
        <v>48</v>
      </c>
      <c r="E33" s="9" t="s">
        <v>48</v>
      </c>
      <c r="F33" s="9">
        <v>86</v>
      </c>
      <c r="G33" s="65">
        <v>3</v>
      </c>
      <c r="H33" s="65">
        <v>19</v>
      </c>
      <c r="I33" s="65">
        <v>48</v>
      </c>
      <c r="J33" s="89">
        <v>1.46</v>
      </c>
      <c r="K33" s="89">
        <v>1</v>
      </c>
      <c r="L33" s="90">
        <f t="shared" si="1"/>
        <v>70.08</v>
      </c>
      <c r="M33" s="65"/>
      <c r="N33" s="65"/>
      <c r="O33" s="65"/>
      <c r="P33" s="65"/>
      <c r="Q33" s="65"/>
      <c r="R33" s="65"/>
      <c r="S33" s="65"/>
      <c r="T33" s="65"/>
      <c r="U33" s="106"/>
    </row>
    <row r="34" ht="36" spans="1:21">
      <c r="A34" s="115" t="s">
        <v>78</v>
      </c>
      <c r="B34" s="9" t="s">
        <v>79</v>
      </c>
      <c r="C34" s="9" t="s">
        <v>80</v>
      </c>
      <c r="D34" s="65">
        <v>48</v>
      </c>
      <c r="E34" s="9" t="s">
        <v>81</v>
      </c>
      <c r="F34" s="9">
        <v>68</v>
      </c>
      <c r="G34" s="65">
        <v>2</v>
      </c>
      <c r="H34" s="65">
        <v>19</v>
      </c>
      <c r="I34" s="69">
        <v>48</v>
      </c>
      <c r="J34" s="89">
        <v>1.26</v>
      </c>
      <c r="K34" s="89">
        <v>1</v>
      </c>
      <c r="L34" s="90">
        <f t="shared" si="1"/>
        <v>60.48</v>
      </c>
      <c r="M34" s="65"/>
      <c r="N34" s="65"/>
      <c r="O34" s="65"/>
      <c r="P34" s="65"/>
      <c r="Q34" s="65"/>
      <c r="R34" s="65"/>
      <c r="S34" s="65"/>
      <c r="T34" s="65"/>
      <c r="U34" s="105">
        <f>L34</f>
        <v>60.48</v>
      </c>
    </row>
    <row r="35" ht="39" customHeight="1" spans="1:21">
      <c r="A35" s="113" t="s">
        <v>82</v>
      </c>
      <c r="B35" s="70" t="s">
        <v>83</v>
      </c>
      <c r="C35" s="9" t="s">
        <v>84</v>
      </c>
      <c r="D35" s="65">
        <v>48</v>
      </c>
      <c r="E35" s="9" t="s">
        <v>81</v>
      </c>
      <c r="F35" s="9">
        <v>68</v>
      </c>
      <c r="G35" s="65">
        <v>3</v>
      </c>
      <c r="H35" s="65">
        <v>19</v>
      </c>
      <c r="I35" s="65">
        <v>48</v>
      </c>
      <c r="J35" s="89">
        <v>1.26</v>
      </c>
      <c r="K35" s="89">
        <v>1</v>
      </c>
      <c r="L35" s="90">
        <f t="shared" si="1"/>
        <v>60.48</v>
      </c>
      <c r="M35" s="65"/>
      <c r="N35" s="65"/>
      <c r="O35" s="65"/>
      <c r="P35" s="65"/>
      <c r="Q35" s="65"/>
      <c r="R35" s="65"/>
      <c r="S35" s="65"/>
      <c r="T35" s="65"/>
      <c r="U35" s="107">
        <f>L35+L36+L37</f>
        <v>183.52</v>
      </c>
    </row>
    <row r="36" ht="26.1" customHeight="1" spans="1:21">
      <c r="A36" s="71"/>
      <c r="B36" s="71"/>
      <c r="C36" s="9" t="s">
        <v>85</v>
      </c>
      <c r="D36" s="65">
        <v>48</v>
      </c>
      <c r="E36" s="9" t="s">
        <v>33</v>
      </c>
      <c r="F36" s="9">
        <v>35</v>
      </c>
      <c r="G36" s="65">
        <v>3</v>
      </c>
      <c r="H36" s="65">
        <v>19</v>
      </c>
      <c r="I36" s="65">
        <v>48</v>
      </c>
      <c r="J36" s="89">
        <v>1.11</v>
      </c>
      <c r="K36" s="89">
        <v>1</v>
      </c>
      <c r="L36" s="90">
        <f t="shared" si="1"/>
        <v>53.28</v>
      </c>
      <c r="M36" s="65"/>
      <c r="N36" s="65"/>
      <c r="O36" s="65"/>
      <c r="P36" s="65"/>
      <c r="Q36" s="65"/>
      <c r="R36" s="65"/>
      <c r="S36" s="65"/>
      <c r="T36" s="65"/>
      <c r="U36" s="108"/>
    </row>
    <row r="37" ht="36.95" customHeight="1" spans="1:21">
      <c r="A37" s="73"/>
      <c r="B37" s="73"/>
      <c r="C37" s="9" t="s">
        <v>86</v>
      </c>
      <c r="D37" s="65">
        <v>64</v>
      </c>
      <c r="E37" s="9" t="s">
        <v>68</v>
      </c>
      <c r="F37" s="9">
        <v>53</v>
      </c>
      <c r="G37" s="65">
        <v>4</v>
      </c>
      <c r="H37" s="65">
        <v>19</v>
      </c>
      <c r="I37" s="65">
        <v>64</v>
      </c>
      <c r="J37" s="89">
        <v>1.09</v>
      </c>
      <c r="K37" s="89">
        <v>1</v>
      </c>
      <c r="L37" s="90">
        <f t="shared" si="1"/>
        <v>69.76</v>
      </c>
      <c r="M37" s="65"/>
      <c r="N37" s="65"/>
      <c r="O37" s="65"/>
      <c r="P37" s="65"/>
      <c r="Q37" s="65"/>
      <c r="R37" s="65"/>
      <c r="S37" s="65"/>
      <c r="T37" s="65"/>
      <c r="U37" s="109"/>
    </row>
    <row r="38" ht="48" spans="1:21">
      <c r="A38" s="114" t="s">
        <v>87</v>
      </c>
      <c r="B38" s="9" t="s">
        <v>88</v>
      </c>
      <c r="C38" s="9" t="s">
        <v>89</v>
      </c>
      <c r="D38" s="65">
        <v>64</v>
      </c>
      <c r="E38" s="9" t="s">
        <v>90</v>
      </c>
      <c r="F38" s="64">
        <v>101</v>
      </c>
      <c r="G38" s="65">
        <v>2</v>
      </c>
      <c r="H38" s="65">
        <v>19</v>
      </c>
      <c r="I38" s="65">
        <v>64</v>
      </c>
      <c r="J38" s="89">
        <v>1.55</v>
      </c>
      <c r="K38" s="89">
        <v>1</v>
      </c>
      <c r="L38" s="90">
        <f t="shared" si="1"/>
        <v>99.2</v>
      </c>
      <c r="M38" s="65"/>
      <c r="N38" s="65"/>
      <c r="O38" s="65"/>
      <c r="P38" s="65"/>
      <c r="Q38" s="65"/>
      <c r="R38" s="65"/>
      <c r="S38" s="65"/>
      <c r="T38" s="65"/>
      <c r="U38" s="105">
        <f>L38</f>
        <v>99.2</v>
      </c>
    </row>
    <row r="39" ht="48" spans="1:21">
      <c r="A39" s="113" t="s">
        <v>91</v>
      </c>
      <c r="B39" s="70" t="s">
        <v>92</v>
      </c>
      <c r="C39" s="9" t="s">
        <v>93</v>
      </c>
      <c r="D39" s="65">
        <v>48</v>
      </c>
      <c r="E39" s="9" t="s">
        <v>90</v>
      </c>
      <c r="F39" s="64">
        <v>101</v>
      </c>
      <c r="G39" s="65">
        <v>3</v>
      </c>
      <c r="H39" s="65">
        <v>19</v>
      </c>
      <c r="I39" s="65">
        <v>48</v>
      </c>
      <c r="J39" s="89">
        <v>1.55</v>
      </c>
      <c r="K39" s="89">
        <v>1</v>
      </c>
      <c r="L39" s="90">
        <f t="shared" si="1"/>
        <v>74.4</v>
      </c>
      <c r="M39" s="65"/>
      <c r="N39" s="65"/>
      <c r="O39" s="65"/>
      <c r="P39" s="65"/>
      <c r="Q39" s="65"/>
      <c r="R39" s="65"/>
      <c r="S39" s="65"/>
      <c r="T39" s="65"/>
      <c r="U39" s="103">
        <f>L39+L40+L41+L42</f>
        <v>266.4</v>
      </c>
    </row>
    <row r="40" ht="37.5" customHeight="1" spans="1:21">
      <c r="A40" s="71"/>
      <c r="B40" s="71"/>
      <c r="C40" s="9" t="s">
        <v>94</v>
      </c>
      <c r="D40" s="65">
        <v>64</v>
      </c>
      <c r="E40" s="9" t="s">
        <v>81</v>
      </c>
      <c r="F40" s="9">
        <v>68</v>
      </c>
      <c r="G40" s="65">
        <v>4</v>
      </c>
      <c r="H40" s="65">
        <v>19</v>
      </c>
      <c r="I40" s="65">
        <v>64</v>
      </c>
      <c r="J40" s="89">
        <v>1.26</v>
      </c>
      <c r="K40" s="89">
        <v>1</v>
      </c>
      <c r="L40" s="90">
        <f t="shared" si="1"/>
        <v>80.64</v>
      </c>
      <c r="M40" s="65"/>
      <c r="N40" s="65"/>
      <c r="O40" s="65"/>
      <c r="P40" s="65"/>
      <c r="Q40" s="65"/>
      <c r="R40" s="65"/>
      <c r="S40" s="65"/>
      <c r="T40" s="65"/>
      <c r="U40" s="104"/>
    </row>
    <row r="41" ht="37.5" customHeight="1" spans="1:21">
      <c r="A41" s="71"/>
      <c r="B41" s="71"/>
      <c r="C41" s="9" t="s">
        <v>95</v>
      </c>
      <c r="D41" s="65">
        <v>48</v>
      </c>
      <c r="E41" s="9" t="s">
        <v>96</v>
      </c>
      <c r="F41" s="9">
        <v>21</v>
      </c>
      <c r="G41" s="65">
        <v>3</v>
      </c>
      <c r="H41" s="65">
        <v>19</v>
      </c>
      <c r="I41" s="65">
        <v>48</v>
      </c>
      <c r="J41" s="89">
        <v>1</v>
      </c>
      <c r="K41" s="89">
        <v>1</v>
      </c>
      <c r="L41" s="90">
        <f t="shared" si="1"/>
        <v>48</v>
      </c>
      <c r="M41" s="70"/>
      <c r="N41" s="70"/>
      <c r="O41" s="70"/>
      <c r="P41" s="70"/>
      <c r="Q41" s="70"/>
      <c r="R41" s="70"/>
      <c r="S41" s="65"/>
      <c r="T41" s="65"/>
      <c r="U41" s="104"/>
    </row>
    <row r="42" ht="57" customHeight="1" spans="1:21">
      <c r="A42" s="71"/>
      <c r="B42" s="71"/>
      <c r="C42" s="9" t="s">
        <v>95</v>
      </c>
      <c r="D42" s="65">
        <v>48</v>
      </c>
      <c r="E42" s="9" t="s">
        <v>97</v>
      </c>
      <c r="F42" s="65">
        <v>74</v>
      </c>
      <c r="G42" s="65">
        <v>3</v>
      </c>
      <c r="H42" s="65">
        <v>19</v>
      </c>
      <c r="I42" s="65">
        <v>48</v>
      </c>
      <c r="J42" s="89">
        <v>1.32</v>
      </c>
      <c r="K42" s="89">
        <v>1</v>
      </c>
      <c r="L42" s="90">
        <f t="shared" si="1"/>
        <v>63.36</v>
      </c>
      <c r="M42" s="70"/>
      <c r="N42" s="70"/>
      <c r="O42" s="70"/>
      <c r="P42" s="70"/>
      <c r="Q42" s="70"/>
      <c r="R42" s="70"/>
      <c r="S42" s="65"/>
      <c r="T42" s="65"/>
      <c r="U42" s="104"/>
    </row>
    <row r="43" ht="56.1" customHeight="1" spans="1:21">
      <c r="A43" s="116" t="s">
        <v>98</v>
      </c>
      <c r="B43" s="74" t="s">
        <v>99</v>
      </c>
      <c r="C43" s="9" t="s">
        <v>100</v>
      </c>
      <c r="D43" s="75">
        <v>32</v>
      </c>
      <c r="E43" s="9" t="s">
        <v>36</v>
      </c>
      <c r="F43" s="64">
        <v>94</v>
      </c>
      <c r="G43" s="75">
        <v>2</v>
      </c>
      <c r="H43" s="75">
        <v>19</v>
      </c>
      <c r="I43" s="65">
        <v>32</v>
      </c>
      <c r="J43" s="82">
        <v>1.52</v>
      </c>
      <c r="K43" s="91">
        <v>1</v>
      </c>
      <c r="L43" s="90">
        <f t="shared" si="1"/>
        <v>48.64</v>
      </c>
      <c r="M43" s="92"/>
      <c r="N43" s="92"/>
      <c r="O43" s="92"/>
      <c r="P43" s="92"/>
      <c r="Q43" s="92"/>
      <c r="R43" s="92"/>
      <c r="S43" s="11"/>
      <c r="T43" s="11"/>
      <c r="U43" s="110">
        <f>L43+L44</f>
        <v>113.92</v>
      </c>
    </row>
    <row r="44" ht="59.1" customHeight="1" spans="1:21">
      <c r="A44" s="76"/>
      <c r="B44" s="76"/>
      <c r="C44" s="9" t="s">
        <v>89</v>
      </c>
      <c r="D44" s="75">
        <v>64</v>
      </c>
      <c r="E44" s="9" t="s">
        <v>72</v>
      </c>
      <c r="F44" s="9">
        <v>47</v>
      </c>
      <c r="G44" s="75">
        <v>2</v>
      </c>
      <c r="H44" s="75">
        <v>19</v>
      </c>
      <c r="I44" s="65">
        <v>64</v>
      </c>
      <c r="J44" s="82">
        <v>1.02</v>
      </c>
      <c r="K44" s="91">
        <v>1</v>
      </c>
      <c r="L44" s="90">
        <f t="shared" si="1"/>
        <v>65.28</v>
      </c>
      <c r="M44" s="11"/>
      <c r="N44" s="11"/>
      <c r="O44" s="11"/>
      <c r="P44" s="11"/>
      <c r="Q44" s="11"/>
      <c r="R44" s="11"/>
      <c r="S44" s="11"/>
      <c r="T44" s="11"/>
      <c r="U44" s="111"/>
    </row>
  </sheetData>
  <mergeCells count="32">
    <mergeCell ref="A1:U1"/>
    <mergeCell ref="A2:B2"/>
    <mergeCell ref="C2:D2"/>
    <mergeCell ref="J2:K2"/>
    <mergeCell ref="L2:M2"/>
    <mergeCell ref="A3:U3"/>
    <mergeCell ref="C4:L4"/>
    <mergeCell ref="M4:T4"/>
    <mergeCell ref="A4:A5"/>
    <mergeCell ref="A6:A9"/>
    <mergeCell ref="A10:A11"/>
    <mergeCell ref="A12:A28"/>
    <mergeCell ref="A31:A33"/>
    <mergeCell ref="A35:A37"/>
    <mergeCell ref="A39:A42"/>
    <mergeCell ref="A43:A44"/>
    <mergeCell ref="B4:B5"/>
    <mergeCell ref="B6:B9"/>
    <mergeCell ref="B10:B11"/>
    <mergeCell ref="B12:B28"/>
    <mergeCell ref="B31:B33"/>
    <mergeCell ref="B35:B37"/>
    <mergeCell ref="B39:B42"/>
    <mergeCell ref="B43:B44"/>
    <mergeCell ref="U4:U5"/>
    <mergeCell ref="U6:U9"/>
    <mergeCell ref="U10:U11"/>
    <mergeCell ref="U12:U28"/>
    <mergeCell ref="U31:U33"/>
    <mergeCell ref="U35:U37"/>
    <mergeCell ref="U39:U42"/>
    <mergeCell ref="U43:U44"/>
  </mergeCells>
  <pageMargins left="0.751388888888889" right="0.751388888888889" top="1" bottom="1" header="0.511805555555556" footer="0.51180555555555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opLeftCell="A4" workbookViewId="0">
      <selection activeCell="O6" sqref="O6:O16"/>
    </sheetView>
  </sheetViews>
  <sheetFormatPr defaultColWidth="9" defaultRowHeight="15"/>
  <cols>
    <col min="1" max="1" width="9.125" customWidth="1"/>
    <col min="7" max="8" width="7.25" customWidth="1"/>
    <col min="9" max="9" width="7.375" customWidth="1"/>
    <col min="10" max="10" width="7.5" customWidth="1"/>
    <col min="11" max="11" width="7.75" customWidth="1"/>
    <col min="12" max="12" width="7.25" customWidth="1"/>
    <col min="13" max="13" width="7.5" customWidth="1"/>
    <col min="14" max="14" width="6.625" customWidth="1"/>
  </cols>
  <sheetData>
    <row r="1" ht="31.5" customHeight="1" spans="1:15">
      <c r="A1" s="27" t="s">
        <v>101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ht="37.5" customHeight="1" spans="1:15">
      <c r="A2" s="28" t="s">
        <v>1</v>
      </c>
      <c r="B2" s="28"/>
      <c r="C2" s="29" t="s">
        <v>2</v>
      </c>
      <c r="D2" s="29"/>
      <c r="E2" s="30"/>
      <c r="F2" s="31" t="s">
        <v>3</v>
      </c>
      <c r="G2" s="31"/>
      <c r="H2" s="32" t="s">
        <v>4</v>
      </c>
      <c r="I2" s="32"/>
      <c r="J2" s="39"/>
      <c r="K2" s="40"/>
      <c r="L2" s="29">
        <v>2</v>
      </c>
      <c r="M2" s="41" t="s">
        <v>5</v>
      </c>
      <c r="N2" s="42">
        <v>15</v>
      </c>
      <c r="O2" s="43" t="s">
        <v>6</v>
      </c>
    </row>
    <row r="3" ht="26.25" customHeight="1" spans="1:15">
      <c r="A3" s="33" t="s">
        <v>102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>
      <c r="A4" s="34" t="s">
        <v>8</v>
      </c>
      <c r="B4" s="35" t="s">
        <v>9</v>
      </c>
      <c r="C4" s="35" t="s">
        <v>103</v>
      </c>
      <c r="D4" s="35"/>
      <c r="E4" s="35"/>
      <c r="F4" s="35"/>
      <c r="G4" s="35"/>
      <c r="H4" s="35"/>
      <c r="I4" s="35" t="s">
        <v>104</v>
      </c>
      <c r="J4" s="35"/>
      <c r="K4" s="35"/>
      <c r="L4" s="35"/>
      <c r="M4" s="35"/>
      <c r="N4" s="35"/>
      <c r="O4" s="35"/>
    </row>
    <row r="5" ht="19" spans="1:15">
      <c r="A5" s="34"/>
      <c r="B5" s="35"/>
      <c r="C5" s="36" t="s">
        <v>105</v>
      </c>
      <c r="D5" s="36" t="s">
        <v>106</v>
      </c>
      <c r="E5" s="36" t="s">
        <v>107</v>
      </c>
      <c r="F5" s="36" t="s">
        <v>108</v>
      </c>
      <c r="G5" s="37" t="s">
        <v>109</v>
      </c>
      <c r="H5" s="37" t="s">
        <v>110</v>
      </c>
      <c r="I5" s="36">
        <v>1</v>
      </c>
      <c r="J5" s="36">
        <v>2</v>
      </c>
      <c r="K5" s="36">
        <v>3</v>
      </c>
      <c r="L5" s="36">
        <v>4</v>
      </c>
      <c r="M5" s="36">
        <v>5</v>
      </c>
      <c r="N5" s="36">
        <v>6</v>
      </c>
      <c r="O5" s="44" t="s">
        <v>12</v>
      </c>
    </row>
    <row r="6" spans="1:15">
      <c r="A6" s="7" t="s">
        <v>111</v>
      </c>
      <c r="B6" s="38" t="s">
        <v>31</v>
      </c>
      <c r="C6" s="7"/>
      <c r="D6" s="7"/>
      <c r="E6" s="7">
        <v>3</v>
      </c>
      <c r="F6" s="7">
        <v>7</v>
      </c>
      <c r="G6" s="7"/>
      <c r="H6" s="7"/>
      <c r="I6" s="7"/>
      <c r="J6" s="7"/>
      <c r="K6" s="7">
        <f>E6*2</f>
        <v>6</v>
      </c>
      <c r="L6" s="7">
        <f>F6*2</f>
        <v>14</v>
      </c>
      <c r="M6" s="7"/>
      <c r="N6" s="7"/>
      <c r="O6" s="7">
        <f>L6+K6</f>
        <v>20</v>
      </c>
    </row>
    <row r="7" spans="1:15">
      <c r="A7" s="7" t="s">
        <v>39</v>
      </c>
      <c r="B7" s="38" t="s">
        <v>40</v>
      </c>
      <c r="C7" s="7"/>
      <c r="D7" s="7"/>
      <c r="E7" s="7">
        <v>2</v>
      </c>
      <c r="F7" s="7">
        <v>2</v>
      </c>
      <c r="G7" s="7"/>
      <c r="H7" s="7"/>
      <c r="I7" s="7"/>
      <c r="J7" s="7"/>
      <c r="K7" s="7">
        <f t="shared" ref="K7:K16" si="0">E7*2</f>
        <v>4</v>
      </c>
      <c r="L7" s="7">
        <f t="shared" ref="L7:L16" si="1">F7*2</f>
        <v>4</v>
      </c>
      <c r="M7" s="7"/>
      <c r="N7" s="7"/>
      <c r="O7" s="7">
        <f t="shared" ref="O7:O16" si="2">L7+K7</f>
        <v>8</v>
      </c>
    </row>
    <row r="8" ht="18" customHeight="1" spans="1:15">
      <c r="A8" s="115" t="s">
        <v>45</v>
      </c>
      <c r="B8" s="38" t="s">
        <v>46</v>
      </c>
      <c r="C8" s="7"/>
      <c r="D8" s="7"/>
      <c r="E8" s="7">
        <v>2</v>
      </c>
      <c r="F8" s="7">
        <v>19</v>
      </c>
      <c r="G8" s="7"/>
      <c r="H8" s="7"/>
      <c r="I8" s="7"/>
      <c r="J8" s="7"/>
      <c r="K8" s="7">
        <f t="shared" si="0"/>
        <v>4</v>
      </c>
      <c r="L8" s="7">
        <f t="shared" si="1"/>
        <v>38</v>
      </c>
      <c r="M8" s="7"/>
      <c r="N8" s="7"/>
      <c r="O8" s="7">
        <f t="shared" si="2"/>
        <v>42</v>
      </c>
    </row>
    <row r="9" spans="1:15">
      <c r="A9" s="7" t="s">
        <v>65</v>
      </c>
      <c r="B9" s="38" t="s">
        <v>66</v>
      </c>
      <c r="C9" s="7"/>
      <c r="D9" s="7"/>
      <c r="E9" s="7">
        <v>1</v>
      </c>
      <c r="F9" s="7">
        <v>2</v>
      </c>
      <c r="G9" s="7"/>
      <c r="H9" s="7"/>
      <c r="I9" s="7"/>
      <c r="J9" s="7"/>
      <c r="K9" s="7">
        <f t="shared" si="0"/>
        <v>2</v>
      </c>
      <c r="L9" s="7">
        <f t="shared" si="1"/>
        <v>4</v>
      </c>
      <c r="M9" s="7"/>
      <c r="N9" s="7"/>
      <c r="O9" s="7">
        <f t="shared" si="2"/>
        <v>6</v>
      </c>
    </row>
    <row r="10" spans="1:15">
      <c r="A10" s="115" t="s">
        <v>69</v>
      </c>
      <c r="B10" s="38" t="s">
        <v>70</v>
      </c>
      <c r="C10" s="7"/>
      <c r="D10" s="7"/>
      <c r="E10" s="7">
        <v>1</v>
      </c>
      <c r="F10" s="7">
        <v>2</v>
      </c>
      <c r="G10" s="7"/>
      <c r="H10" s="7"/>
      <c r="I10" s="7"/>
      <c r="J10" s="7"/>
      <c r="K10" s="7">
        <f t="shared" si="0"/>
        <v>2</v>
      </c>
      <c r="L10" s="7">
        <f t="shared" si="1"/>
        <v>4</v>
      </c>
      <c r="M10" s="7"/>
      <c r="N10" s="7"/>
      <c r="O10" s="7">
        <f t="shared" si="2"/>
        <v>6</v>
      </c>
    </row>
    <row r="11" spans="1:15">
      <c r="A11" s="7" t="s">
        <v>73</v>
      </c>
      <c r="B11" s="38" t="s">
        <v>74</v>
      </c>
      <c r="C11" s="7"/>
      <c r="D11" s="7"/>
      <c r="E11" s="7">
        <v>1</v>
      </c>
      <c r="F11" s="7">
        <v>7</v>
      </c>
      <c r="G11" s="7"/>
      <c r="H11" s="7"/>
      <c r="I11" s="7"/>
      <c r="J11" s="7"/>
      <c r="K11" s="7">
        <f t="shared" si="0"/>
        <v>2</v>
      </c>
      <c r="L11" s="7">
        <f t="shared" si="1"/>
        <v>14</v>
      </c>
      <c r="M11" s="7"/>
      <c r="N11" s="7"/>
      <c r="O11" s="7">
        <f t="shared" si="2"/>
        <v>16</v>
      </c>
    </row>
    <row r="12" spans="1:15">
      <c r="A12" s="115" t="s">
        <v>78</v>
      </c>
      <c r="B12" s="24" t="s">
        <v>79</v>
      </c>
      <c r="C12" s="7"/>
      <c r="D12" s="7"/>
      <c r="E12" s="7">
        <v>1</v>
      </c>
      <c r="F12" s="7">
        <v>2</v>
      </c>
      <c r="G12" s="7"/>
      <c r="H12" s="7"/>
      <c r="I12" s="7"/>
      <c r="J12" s="7"/>
      <c r="K12" s="7">
        <f t="shared" si="0"/>
        <v>2</v>
      </c>
      <c r="L12" s="7">
        <f t="shared" si="1"/>
        <v>4</v>
      </c>
      <c r="M12" s="7"/>
      <c r="N12" s="7"/>
      <c r="O12" s="7">
        <f t="shared" si="2"/>
        <v>6</v>
      </c>
    </row>
    <row r="13" spans="1:15">
      <c r="A13" s="115" t="s">
        <v>82</v>
      </c>
      <c r="B13" s="38" t="s">
        <v>83</v>
      </c>
      <c r="C13" s="7"/>
      <c r="D13" s="7"/>
      <c r="E13" s="7">
        <v>3</v>
      </c>
      <c r="F13" s="7">
        <v>5</v>
      </c>
      <c r="G13" s="7"/>
      <c r="H13" s="7"/>
      <c r="I13" s="7"/>
      <c r="J13" s="7"/>
      <c r="K13" s="7">
        <f t="shared" si="0"/>
        <v>6</v>
      </c>
      <c r="L13" s="7">
        <f t="shared" si="1"/>
        <v>10</v>
      </c>
      <c r="M13" s="7"/>
      <c r="N13" s="7"/>
      <c r="O13" s="7">
        <f t="shared" si="2"/>
        <v>16</v>
      </c>
    </row>
    <row r="14" spans="1:15">
      <c r="A14" s="115" t="s">
        <v>87</v>
      </c>
      <c r="B14" s="38" t="s">
        <v>88</v>
      </c>
      <c r="C14" s="7"/>
      <c r="D14" s="7"/>
      <c r="E14" s="7">
        <v>1</v>
      </c>
      <c r="F14" s="7">
        <v>3</v>
      </c>
      <c r="G14" s="7"/>
      <c r="H14" s="7"/>
      <c r="I14" s="7"/>
      <c r="J14" s="7"/>
      <c r="K14" s="7">
        <f t="shared" si="0"/>
        <v>2</v>
      </c>
      <c r="L14" s="7">
        <f t="shared" si="1"/>
        <v>6</v>
      </c>
      <c r="M14" s="7"/>
      <c r="N14" s="7"/>
      <c r="O14" s="7">
        <f t="shared" si="2"/>
        <v>8</v>
      </c>
    </row>
    <row r="15" spans="1:15">
      <c r="A15" s="7" t="s">
        <v>91</v>
      </c>
      <c r="B15" s="38" t="s">
        <v>92</v>
      </c>
      <c r="C15" s="7"/>
      <c r="D15" s="7"/>
      <c r="E15" s="7">
        <v>3</v>
      </c>
      <c r="F15" s="7">
        <v>9</v>
      </c>
      <c r="G15" s="7"/>
      <c r="H15" s="7"/>
      <c r="I15" s="7"/>
      <c r="J15" s="7"/>
      <c r="K15" s="7">
        <f t="shared" si="0"/>
        <v>6</v>
      </c>
      <c r="L15" s="7">
        <f t="shared" si="1"/>
        <v>18</v>
      </c>
      <c r="M15" s="7"/>
      <c r="N15" s="7"/>
      <c r="O15" s="7">
        <f t="shared" si="2"/>
        <v>24</v>
      </c>
    </row>
    <row r="16" spans="1:15">
      <c r="A16" s="117" t="s">
        <v>98</v>
      </c>
      <c r="B16" s="11" t="s">
        <v>99</v>
      </c>
      <c r="C16" s="11"/>
      <c r="D16" s="11"/>
      <c r="E16" s="11">
        <v>2</v>
      </c>
      <c r="F16" s="11">
        <v>5</v>
      </c>
      <c r="G16" s="11"/>
      <c r="H16" s="11"/>
      <c r="I16" s="45"/>
      <c r="J16" s="45"/>
      <c r="K16" s="45">
        <f t="shared" si="0"/>
        <v>4</v>
      </c>
      <c r="L16" s="46">
        <f t="shared" si="1"/>
        <v>10</v>
      </c>
      <c r="M16" s="45"/>
      <c r="N16" s="47"/>
      <c r="O16" s="7">
        <f t="shared" si="2"/>
        <v>14</v>
      </c>
    </row>
  </sheetData>
  <mergeCells count="10">
    <mergeCell ref="A1:O1"/>
    <mergeCell ref="A2:B2"/>
    <mergeCell ref="C2:D2"/>
    <mergeCell ref="F2:G2"/>
    <mergeCell ref="H2:I2"/>
    <mergeCell ref="A3:O3"/>
    <mergeCell ref="C4:H4"/>
    <mergeCell ref="I4:O4"/>
    <mergeCell ref="A4:A5"/>
    <mergeCell ref="B4:B5"/>
  </mergeCells>
  <pageMargins left="0.751388888888889" right="0.751388888888889" top="1" bottom="1" header="0.511805555555556" footer="0.511805555555556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I13" sqref="I13"/>
    </sheetView>
  </sheetViews>
  <sheetFormatPr defaultColWidth="9" defaultRowHeight="15"/>
  <cols>
    <col min="2" max="2" width="11" style="13" customWidth="1"/>
    <col min="3" max="3" width="11.75" customWidth="1"/>
    <col min="4" max="4" width="11" customWidth="1"/>
    <col min="5" max="5" width="11.625" customWidth="1"/>
    <col min="6" max="6" width="13.25" customWidth="1"/>
    <col min="7" max="7" width="11.875" customWidth="1"/>
    <col min="8" max="8" width="11.5" customWidth="1"/>
    <col min="9" max="9" width="12.625" customWidth="1"/>
    <col min="10" max="10" width="10.75" customWidth="1"/>
  </cols>
  <sheetData>
    <row r="1" ht="45.75" customHeight="1" spans="1:10">
      <c r="A1" s="14" t="s">
        <v>112</v>
      </c>
      <c r="B1" s="14"/>
      <c r="C1" s="14"/>
      <c r="D1" s="14"/>
      <c r="E1" s="14"/>
      <c r="F1" s="14"/>
      <c r="G1" s="14"/>
      <c r="H1" s="14"/>
      <c r="I1" s="14"/>
      <c r="J1" s="14"/>
    </row>
    <row r="2" ht="21" customHeight="1" spans="1:10">
      <c r="A2" s="15" t="s">
        <v>113</v>
      </c>
      <c r="B2" s="16"/>
      <c r="C2" s="16"/>
      <c r="D2" s="16"/>
      <c r="E2" s="16"/>
      <c r="F2" s="16"/>
      <c r="G2" s="16"/>
      <c r="H2" s="16"/>
      <c r="I2" s="16"/>
      <c r="J2" s="16"/>
    </row>
    <row r="3" ht="22.5" customHeight="1" spans="1:10">
      <c r="A3" s="17" t="s">
        <v>114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8" t="s">
        <v>8</v>
      </c>
      <c r="B4" s="19" t="s">
        <v>9</v>
      </c>
      <c r="C4" s="20" t="s">
        <v>115</v>
      </c>
      <c r="D4" s="20"/>
      <c r="E4" s="20" t="s">
        <v>116</v>
      </c>
      <c r="F4" s="20"/>
      <c r="G4" s="20" t="s">
        <v>117</v>
      </c>
      <c r="H4" s="20"/>
      <c r="I4" s="25" t="s">
        <v>12</v>
      </c>
      <c r="J4" s="20" t="s">
        <v>118</v>
      </c>
    </row>
    <row r="5" ht="19" spans="1:10">
      <c r="A5" s="18"/>
      <c r="B5" s="19"/>
      <c r="C5" s="21" t="s">
        <v>119</v>
      </c>
      <c r="D5" s="21" t="s">
        <v>120</v>
      </c>
      <c r="E5" s="21" t="s">
        <v>119</v>
      </c>
      <c r="F5" s="21" t="s">
        <v>120</v>
      </c>
      <c r="G5" s="21" t="s">
        <v>119</v>
      </c>
      <c r="H5" s="21" t="s">
        <v>120</v>
      </c>
      <c r="I5" s="25"/>
      <c r="J5" s="20"/>
    </row>
    <row r="6" customHeight="1" spans="1:10">
      <c r="A6" s="7" t="s">
        <v>111</v>
      </c>
      <c r="B6" s="22" t="s">
        <v>31</v>
      </c>
      <c r="C6" s="8">
        <v>173.1</v>
      </c>
      <c r="D6" s="7">
        <v>20</v>
      </c>
      <c r="E6" s="8"/>
      <c r="F6" s="7"/>
      <c r="G6" s="8">
        <f>C6</f>
        <v>173.1</v>
      </c>
      <c r="H6" s="23">
        <f>D6+F6</f>
        <v>20</v>
      </c>
      <c r="I6" s="8">
        <f>H6+G6</f>
        <v>193.1</v>
      </c>
      <c r="J6" s="26"/>
    </row>
    <row r="7" customHeight="1" spans="1:10">
      <c r="A7" s="7" t="s">
        <v>39</v>
      </c>
      <c r="B7" s="22" t="s">
        <v>40</v>
      </c>
      <c r="C7" s="8">
        <v>129.3</v>
      </c>
      <c r="D7" s="7">
        <v>8</v>
      </c>
      <c r="E7" s="8"/>
      <c r="F7" s="7"/>
      <c r="G7" s="8">
        <f t="shared" ref="G7:G16" si="0">C7</f>
        <v>129.3</v>
      </c>
      <c r="H7" s="23">
        <f t="shared" ref="H7:H16" si="1">D7+F7</f>
        <v>8</v>
      </c>
      <c r="I7" s="8">
        <f t="shared" ref="I7:I16" si="2">H7+G7</f>
        <v>137.3</v>
      </c>
      <c r="J7" s="8"/>
    </row>
    <row r="8" customHeight="1" spans="1:10">
      <c r="A8" s="115" t="s">
        <v>45</v>
      </c>
      <c r="B8" s="22" t="s">
        <v>46</v>
      </c>
      <c r="C8" s="8">
        <v>437</v>
      </c>
      <c r="D8" s="7">
        <v>42</v>
      </c>
      <c r="E8" s="8"/>
      <c r="F8" s="7"/>
      <c r="G8" s="8">
        <f t="shared" si="0"/>
        <v>437</v>
      </c>
      <c r="H8" s="23">
        <f t="shared" si="1"/>
        <v>42</v>
      </c>
      <c r="I8" s="8">
        <f t="shared" si="2"/>
        <v>479</v>
      </c>
      <c r="J8" s="8"/>
    </row>
    <row r="9" customHeight="1" spans="1:10">
      <c r="A9" s="7" t="s">
        <v>65</v>
      </c>
      <c r="B9" s="22" t="s">
        <v>66</v>
      </c>
      <c r="C9" s="8">
        <v>34.9</v>
      </c>
      <c r="D9" s="7">
        <v>6</v>
      </c>
      <c r="E9" s="8"/>
      <c r="F9" s="7"/>
      <c r="G9" s="8">
        <f t="shared" si="0"/>
        <v>34.9</v>
      </c>
      <c r="H9" s="23">
        <f t="shared" si="1"/>
        <v>6</v>
      </c>
      <c r="I9" s="8">
        <f t="shared" si="2"/>
        <v>40.9</v>
      </c>
      <c r="J9" s="8"/>
    </row>
    <row r="10" customHeight="1" spans="1:10">
      <c r="A10" s="115" t="s">
        <v>69</v>
      </c>
      <c r="B10" s="22" t="s">
        <v>70</v>
      </c>
      <c r="C10" s="8">
        <v>49</v>
      </c>
      <c r="D10" s="7">
        <v>6</v>
      </c>
      <c r="E10" s="8"/>
      <c r="F10" s="7"/>
      <c r="G10" s="8">
        <f t="shared" si="0"/>
        <v>49</v>
      </c>
      <c r="H10" s="23">
        <f t="shared" si="1"/>
        <v>6</v>
      </c>
      <c r="I10" s="8">
        <f t="shared" si="2"/>
        <v>55</v>
      </c>
      <c r="J10" s="8"/>
    </row>
    <row r="11" customHeight="1" spans="1:10">
      <c r="A11" s="7" t="s">
        <v>73</v>
      </c>
      <c r="B11" s="22" t="s">
        <v>74</v>
      </c>
      <c r="C11" s="8">
        <v>205.9</v>
      </c>
      <c r="D11" s="7">
        <v>16</v>
      </c>
      <c r="E11" s="8"/>
      <c r="F11" s="7"/>
      <c r="G11" s="8">
        <f t="shared" si="0"/>
        <v>205.9</v>
      </c>
      <c r="H11" s="23">
        <f t="shared" si="1"/>
        <v>16</v>
      </c>
      <c r="I11" s="8">
        <f t="shared" si="2"/>
        <v>221.9</v>
      </c>
      <c r="J11" s="8"/>
    </row>
    <row r="12" customHeight="1" spans="1:10">
      <c r="A12" s="115" t="s">
        <v>78</v>
      </c>
      <c r="B12" s="24" t="s">
        <v>79</v>
      </c>
      <c r="C12" s="8">
        <v>60.5</v>
      </c>
      <c r="D12" s="7">
        <v>6</v>
      </c>
      <c r="E12" s="8"/>
      <c r="F12" s="7"/>
      <c r="G12" s="8">
        <f t="shared" si="0"/>
        <v>60.5</v>
      </c>
      <c r="H12" s="23">
        <f t="shared" si="1"/>
        <v>6</v>
      </c>
      <c r="I12" s="8">
        <f t="shared" si="2"/>
        <v>66.5</v>
      </c>
      <c r="J12" s="8"/>
    </row>
    <row r="13" customHeight="1" spans="1:10">
      <c r="A13" s="115" t="s">
        <v>82</v>
      </c>
      <c r="B13" s="22" t="s">
        <v>83</v>
      </c>
      <c r="C13" s="8">
        <v>183.5</v>
      </c>
      <c r="D13" s="7">
        <v>16</v>
      </c>
      <c r="E13" s="8"/>
      <c r="F13" s="7"/>
      <c r="G13" s="8">
        <f t="shared" si="0"/>
        <v>183.5</v>
      </c>
      <c r="H13" s="23">
        <f t="shared" si="1"/>
        <v>16</v>
      </c>
      <c r="I13" s="8">
        <f t="shared" si="2"/>
        <v>199.5</v>
      </c>
      <c r="J13" s="8"/>
    </row>
    <row r="14" customHeight="1" spans="1:10">
      <c r="A14" s="115" t="s">
        <v>87</v>
      </c>
      <c r="B14" s="22" t="s">
        <v>88</v>
      </c>
      <c r="C14" s="8">
        <v>99.2</v>
      </c>
      <c r="D14" s="7">
        <v>8</v>
      </c>
      <c r="E14" s="8"/>
      <c r="F14" s="7"/>
      <c r="G14" s="8">
        <f t="shared" si="0"/>
        <v>99.2</v>
      </c>
      <c r="H14" s="23">
        <f t="shared" si="1"/>
        <v>8</v>
      </c>
      <c r="I14" s="8">
        <f t="shared" si="2"/>
        <v>107.2</v>
      </c>
      <c r="J14" s="8"/>
    </row>
    <row r="15" customHeight="1" spans="1:10">
      <c r="A15" s="7" t="s">
        <v>91</v>
      </c>
      <c r="B15" s="22" t="s">
        <v>92</v>
      </c>
      <c r="C15" s="8">
        <v>266.4</v>
      </c>
      <c r="D15" s="7">
        <v>24</v>
      </c>
      <c r="E15" s="8"/>
      <c r="F15" s="7"/>
      <c r="G15" s="8">
        <f t="shared" si="0"/>
        <v>266.4</v>
      </c>
      <c r="H15" s="23">
        <f t="shared" si="1"/>
        <v>24</v>
      </c>
      <c r="I15" s="8">
        <f t="shared" si="2"/>
        <v>290.4</v>
      </c>
      <c r="J15" s="8"/>
    </row>
    <row r="16" spans="1:10">
      <c r="A16" s="117" t="s">
        <v>98</v>
      </c>
      <c r="B16" s="11" t="s">
        <v>99</v>
      </c>
      <c r="C16" s="8">
        <v>113.9</v>
      </c>
      <c r="D16" s="7">
        <v>14</v>
      </c>
      <c r="E16" s="7"/>
      <c r="F16" s="7"/>
      <c r="G16" s="8">
        <f t="shared" si="0"/>
        <v>113.9</v>
      </c>
      <c r="H16" s="23">
        <f t="shared" si="1"/>
        <v>14</v>
      </c>
      <c r="I16" s="8">
        <f t="shared" si="2"/>
        <v>127.9</v>
      </c>
      <c r="J16" s="7"/>
    </row>
  </sheetData>
  <mergeCells count="10">
    <mergeCell ref="A1:J1"/>
    <mergeCell ref="A2:J2"/>
    <mergeCell ref="A3:J3"/>
    <mergeCell ref="C4:D4"/>
    <mergeCell ref="E4:F4"/>
    <mergeCell ref="G4:H4"/>
    <mergeCell ref="A4:A5"/>
    <mergeCell ref="B4:B5"/>
    <mergeCell ref="I4:I5"/>
    <mergeCell ref="J4:J5"/>
  </mergeCells>
  <pageMargins left="0.751388888888889" right="0.751388888888889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F11" sqref="F11"/>
    </sheetView>
  </sheetViews>
  <sheetFormatPr defaultColWidth="9" defaultRowHeight="15" outlineLevelCol="4"/>
  <cols>
    <col min="1" max="1" width="13.875" customWidth="1"/>
    <col min="2" max="2" width="12" customWidth="1"/>
    <col min="3" max="3" width="16.75" customWidth="1"/>
    <col min="4" max="4" width="13.625" customWidth="1"/>
    <col min="5" max="5" width="22.375" customWidth="1"/>
  </cols>
  <sheetData>
    <row r="1" ht="63" customHeight="1" spans="1:5">
      <c r="A1" s="1" t="s">
        <v>121</v>
      </c>
      <c r="B1" s="1"/>
      <c r="C1" s="1"/>
      <c r="D1" s="1"/>
      <c r="E1" s="1"/>
    </row>
    <row r="2" ht="35.25" customHeight="1" spans="1:5">
      <c r="A2" s="2" t="s">
        <v>122</v>
      </c>
      <c r="B2" s="3"/>
      <c r="C2" s="3"/>
      <c r="D2" s="4" t="s">
        <v>123</v>
      </c>
      <c r="E2" s="4"/>
    </row>
    <row r="3" ht="17.5" spans="1:5">
      <c r="A3" s="5" t="s">
        <v>124</v>
      </c>
      <c r="B3" s="5" t="s">
        <v>8</v>
      </c>
      <c r="C3" s="5" t="s">
        <v>9</v>
      </c>
      <c r="D3" s="5" t="s">
        <v>125</v>
      </c>
      <c r="E3" s="5" t="s">
        <v>126</v>
      </c>
    </row>
    <row r="4" spans="1:5">
      <c r="A4" s="6">
        <v>1</v>
      </c>
      <c r="B4" s="7" t="s">
        <v>111</v>
      </c>
      <c r="C4" s="7" t="s">
        <v>31</v>
      </c>
      <c r="D4" s="7" t="s">
        <v>127</v>
      </c>
      <c r="E4" s="8">
        <v>193.1</v>
      </c>
    </row>
    <row r="5" spans="1:5">
      <c r="A5" s="6">
        <v>2</v>
      </c>
      <c r="B5" s="7" t="s">
        <v>39</v>
      </c>
      <c r="C5" s="7" t="s">
        <v>40</v>
      </c>
      <c r="D5" s="7" t="s">
        <v>128</v>
      </c>
      <c r="E5" s="8">
        <v>137.3</v>
      </c>
    </row>
    <row r="6" spans="1:5">
      <c r="A6" s="6">
        <v>3</v>
      </c>
      <c r="B6" s="115" t="s">
        <v>45</v>
      </c>
      <c r="C6" s="7" t="s">
        <v>46</v>
      </c>
      <c r="D6" s="7" t="s">
        <v>127</v>
      </c>
      <c r="E6" s="8">
        <v>479</v>
      </c>
    </row>
    <row r="7" spans="1:5">
      <c r="A7" s="6">
        <v>4</v>
      </c>
      <c r="B7" s="7" t="s">
        <v>65</v>
      </c>
      <c r="C7" s="7" t="s">
        <v>66</v>
      </c>
      <c r="D7" s="7" t="s">
        <v>129</v>
      </c>
      <c r="E7" s="8">
        <v>40.9</v>
      </c>
    </row>
    <row r="8" spans="1:5">
      <c r="A8" s="6">
        <v>5</v>
      </c>
      <c r="B8" s="115" t="s">
        <v>69</v>
      </c>
      <c r="C8" s="7" t="s">
        <v>70</v>
      </c>
      <c r="D8" s="7" t="s">
        <v>130</v>
      </c>
      <c r="E8" s="8">
        <v>55</v>
      </c>
    </row>
    <row r="9" spans="1:5">
      <c r="A9" s="6">
        <v>6</v>
      </c>
      <c r="B9" s="7" t="s">
        <v>73</v>
      </c>
      <c r="C9" s="7" t="s">
        <v>74</v>
      </c>
      <c r="D9" s="7" t="s">
        <v>127</v>
      </c>
      <c r="E9" s="8">
        <v>221.9</v>
      </c>
    </row>
    <row r="10" spans="1:5">
      <c r="A10" s="6">
        <v>7</v>
      </c>
      <c r="B10" s="115" t="s">
        <v>78</v>
      </c>
      <c r="C10" s="9" t="s">
        <v>79</v>
      </c>
      <c r="D10" s="10" t="s">
        <v>127</v>
      </c>
      <c r="E10" s="8">
        <v>66.5</v>
      </c>
    </row>
    <row r="11" spans="1:5">
      <c r="A11" s="6">
        <v>8</v>
      </c>
      <c r="B11" s="115" t="s">
        <v>82</v>
      </c>
      <c r="C11" s="7" t="s">
        <v>83</v>
      </c>
      <c r="D11" s="7" t="s">
        <v>129</v>
      </c>
      <c r="E11" s="8">
        <v>199.5</v>
      </c>
    </row>
    <row r="12" spans="1:5">
      <c r="A12" s="6">
        <v>9</v>
      </c>
      <c r="B12" s="115" t="s">
        <v>87</v>
      </c>
      <c r="C12" s="7" t="s">
        <v>88</v>
      </c>
      <c r="D12" s="7" t="s">
        <v>129</v>
      </c>
      <c r="E12" s="8">
        <v>107.2</v>
      </c>
    </row>
    <row r="13" spans="1:5">
      <c r="A13" s="6">
        <v>10</v>
      </c>
      <c r="B13" s="7" t="s">
        <v>91</v>
      </c>
      <c r="C13" s="7" t="s">
        <v>92</v>
      </c>
      <c r="D13" s="7" t="s">
        <v>130</v>
      </c>
      <c r="E13" s="8">
        <v>290.4</v>
      </c>
    </row>
    <row r="14" spans="1:5">
      <c r="A14" s="6">
        <v>11</v>
      </c>
      <c r="B14" s="117" t="s">
        <v>98</v>
      </c>
      <c r="C14" s="11" t="s">
        <v>99</v>
      </c>
      <c r="D14" s="7" t="s">
        <v>129</v>
      </c>
      <c r="E14" s="8">
        <v>127.9</v>
      </c>
    </row>
    <row r="15" spans="1:5">
      <c r="A15" s="12"/>
      <c r="B15" s="12"/>
      <c r="C15" s="12"/>
      <c r="D15" s="12"/>
      <c r="E15" s="12"/>
    </row>
  </sheetData>
  <mergeCells count="3">
    <mergeCell ref="A1:E1"/>
    <mergeCell ref="B2:C2"/>
    <mergeCell ref="D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2021-2022-2工作量</vt:lpstr>
      <vt:lpstr>2021-2022-2其他工作量</vt:lpstr>
      <vt:lpstr>汇总表</vt:lpstr>
      <vt:lpstr>申报汇总表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Administrator</cp:lastModifiedBy>
  <dcterms:created xsi:type="dcterms:W3CDTF">2015-06-02T07:57:00Z</dcterms:created>
  <cp:lastPrinted>2022-01-06T07:16:00Z</cp:lastPrinted>
  <dcterms:modified xsi:type="dcterms:W3CDTF">2022-06-17T03:10:51Z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